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D:\Laurent\websites\excelmadeeasy2018-new-design\examples\"/>
    </mc:Choice>
  </mc:AlternateContent>
  <xr:revisionPtr revIDLastSave="0" documentId="13_ncr:1_{1FD97888-2101-4EDA-8BF0-1111758A137A}" xr6:coauthVersionLast="45" xr6:coauthVersionMax="45" xr10:uidLastSave="{00000000-0000-0000-0000-000000000000}"/>
  <bookViews>
    <workbookView xWindow="-120" yWindow="-120" windowWidth="29040" windowHeight="16440" tabRatio="629" xr2:uid="{00000000-000D-0000-FFFF-FFFF00000000}"/>
  </bookViews>
  <sheets>
    <sheet name="Explanation" sheetId="4" r:id="rId1"/>
    <sheet name="Example" sheetId="8" r:id="rId2"/>
    <sheet name="Lbs table (USA) new" sheetId="10" r:id="rId3"/>
    <sheet name="Kg table (rest of the world)" sheetId="9" r:id="rId4"/>
    <sheet name="Usage Policy" sheetId="6" r:id="rId5"/>
    <sheet name="revisions" sheetId="7" r:id="rId6"/>
    <sheet name="Lbs table (USA) older version" sheetId="3" r:id="rId7"/>
  </sheets>
  <definedNames>
    <definedName name="_xlnm.Print_Area" localSheetId="1">Example!$A$1:$S$105</definedName>
    <definedName name="_xlnm.Print_Area" localSheetId="3">'Kg table (rest of the world)'!$A$1:$S$105</definedName>
    <definedName name="_xlnm.Print_Area" localSheetId="2">'Lbs table (USA) new'!$A$1:$S$105</definedName>
    <definedName name="_xlnm.Print_Area" localSheetId="6">'Lbs table (USA) older version'!$A$1:$T$104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10" l="1"/>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205" i="10"/>
  <c r="H206" i="10"/>
  <c r="H207" i="10"/>
  <c r="H208" i="10"/>
  <c r="H209" i="10"/>
  <c r="H210" i="10"/>
  <c r="H211" i="10"/>
  <c r="H212" i="10"/>
  <c r="H213" i="10"/>
  <c r="H214" i="10"/>
  <c r="H215" i="10"/>
  <c r="H216" i="10"/>
  <c r="H217" i="10"/>
  <c r="H218" i="10"/>
  <c r="H219" i="10"/>
  <c r="H220" i="10"/>
  <c r="H221" i="10"/>
  <c r="H222" i="10"/>
  <c r="H223" i="10"/>
  <c r="H224" i="10"/>
  <c r="H225" i="10"/>
  <c r="H226" i="10"/>
  <c r="H227" i="10"/>
  <c r="H228" i="10"/>
  <c r="H229" i="10"/>
  <c r="H230" i="10"/>
  <c r="H231" i="10"/>
  <c r="H232" i="10"/>
  <c r="H233" i="10"/>
  <c r="H234" i="10"/>
  <c r="H235" i="10"/>
  <c r="H236" i="10"/>
  <c r="H237" i="10"/>
  <c r="H238" i="10"/>
  <c r="H239" i="10"/>
  <c r="H240" i="10"/>
  <c r="H241" i="10"/>
  <c r="H242" i="10"/>
  <c r="H243" i="10"/>
  <c r="H244" i="10"/>
  <c r="H245" i="10"/>
  <c r="H246" i="10"/>
  <c r="H247" i="10"/>
  <c r="H248" i="10"/>
  <c r="H249" i="10"/>
  <c r="H250" i="10"/>
  <c r="H251" i="10"/>
  <c r="H252" i="10"/>
  <c r="H253" i="10"/>
  <c r="H254" i="10"/>
  <c r="H255" i="10"/>
  <c r="H256" i="10"/>
  <c r="H257" i="10"/>
  <c r="H258" i="10"/>
  <c r="H259" i="10"/>
  <c r="H260" i="10"/>
  <c r="H261" i="10"/>
  <c r="H262" i="10"/>
  <c r="H263" i="10"/>
  <c r="H264" i="10"/>
  <c r="H265" i="10"/>
  <c r="H266" i="10"/>
  <c r="H267" i="10"/>
  <c r="H268" i="10"/>
  <c r="H269" i="10"/>
  <c r="H270" i="10"/>
  <c r="H271" i="10"/>
  <c r="H272" i="10"/>
  <c r="H273" i="10"/>
  <c r="H274" i="10"/>
  <c r="H275" i="10"/>
  <c r="H276" i="10"/>
  <c r="H277" i="10"/>
  <c r="H278" i="10"/>
  <c r="H279" i="10"/>
  <c r="H280" i="10"/>
  <c r="H281" i="10"/>
  <c r="H282" i="10"/>
  <c r="H283" i="10"/>
  <c r="H284" i="10"/>
  <c r="H285" i="10"/>
  <c r="H286" i="10"/>
  <c r="H287" i="10"/>
  <c r="H288" i="10"/>
  <c r="H289" i="10"/>
  <c r="H290" i="10"/>
  <c r="H291" i="10"/>
  <c r="H292" i="10"/>
  <c r="H293" i="10"/>
  <c r="H294" i="10"/>
  <c r="H295" i="10"/>
  <c r="H296" i="10"/>
  <c r="H297" i="10"/>
  <c r="H298" i="10"/>
  <c r="H299" i="10"/>
  <c r="H300" i="10"/>
  <c r="H301" i="10"/>
  <c r="H302" i="10"/>
  <c r="H303" i="10"/>
  <c r="H304" i="10"/>
  <c r="H305" i="10"/>
  <c r="H306" i="10"/>
  <c r="H307" i="10"/>
  <c r="H308" i="10"/>
  <c r="H309" i="10"/>
  <c r="H310" i="10"/>
  <c r="H311" i="10"/>
  <c r="H312" i="10"/>
  <c r="H313" i="10"/>
  <c r="H314" i="10"/>
  <c r="H315" i="10"/>
  <c r="H316" i="10"/>
  <c r="H317" i="10"/>
  <c r="H318" i="10"/>
  <c r="H319" i="10"/>
  <c r="H320" i="10"/>
  <c r="H321" i="10"/>
  <c r="H322" i="10"/>
  <c r="H323" i="10"/>
  <c r="H324" i="10"/>
  <c r="H325" i="10"/>
  <c r="H326" i="10"/>
  <c r="H327" i="10"/>
  <c r="H328" i="10"/>
  <c r="H329" i="10"/>
  <c r="H330" i="10"/>
  <c r="H331" i="10"/>
  <c r="H332" i="10"/>
  <c r="H333" i="10"/>
  <c r="H334" i="10"/>
  <c r="H335" i="10"/>
  <c r="H336" i="10"/>
  <c r="H337" i="10"/>
  <c r="H338" i="10"/>
  <c r="H339" i="10"/>
  <c r="H340" i="10"/>
  <c r="H341" i="10"/>
  <c r="H342" i="10"/>
  <c r="H343" i="10"/>
  <c r="H344" i="10"/>
  <c r="H345" i="10"/>
  <c r="H346" i="10"/>
  <c r="H347" i="10"/>
  <c r="H348" i="10"/>
  <c r="H349" i="10"/>
  <c r="H350" i="10"/>
  <c r="H351" i="10"/>
  <c r="H352" i="10"/>
  <c r="H353" i="10"/>
  <c r="H354" i="10"/>
  <c r="H355" i="10"/>
  <c r="H356" i="10"/>
  <c r="H357" i="10"/>
  <c r="H358" i="10"/>
  <c r="H359" i="10"/>
  <c r="H360" i="10"/>
  <c r="H361" i="10"/>
  <c r="H362" i="10"/>
  <c r="H363" i="10"/>
  <c r="H364" i="10"/>
  <c r="H365" i="10"/>
  <c r="H366" i="10"/>
  <c r="H367" i="10"/>
  <c r="H368" i="10"/>
  <c r="H369" i="10"/>
  <c r="H370" i="10"/>
  <c r="H371" i="10"/>
  <c r="H372" i="10"/>
  <c r="H373" i="10"/>
  <c r="H374" i="10"/>
  <c r="H375" i="10"/>
  <c r="H376" i="10"/>
  <c r="H377" i="10"/>
  <c r="H378" i="10"/>
  <c r="H379" i="10"/>
  <c r="H380" i="10"/>
  <c r="H381" i="10"/>
  <c r="H382" i="10"/>
  <c r="H383" i="10"/>
  <c r="H384" i="10"/>
  <c r="H385" i="10"/>
  <c r="H386" i="10"/>
  <c r="H387" i="10"/>
  <c r="H388" i="10"/>
  <c r="H389" i="10"/>
  <c r="H390" i="10"/>
  <c r="H391" i="10"/>
  <c r="H392" i="10"/>
  <c r="H393" i="10"/>
  <c r="H394" i="10"/>
  <c r="H395" i="10"/>
  <c r="H396" i="10"/>
  <c r="H397" i="10"/>
  <c r="H398" i="10"/>
  <c r="H399" i="10"/>
  <c r="H400" i="10"/>
  <c r="H17" i="10"/>
  <c r="H16" i="10"/>
  <c r="A216" i="8" l="1"/>
  <c r="B216" i="8"/>
  <c r="F216" i="8"/>
  <c r="A217" i="8"/>
  <c r="B217" i="8"/>
  <c r="F217" i="8"/>
  <c r="A218" i="8"/>
  <c r="B218" i="8"/>
  <c r="F218" i="8"/>
  <c r="A219" i="8"/>
  <c r="B219" i="8"/>
  <c r="F219" i="8"/>
  <c r="A220" i="8"/>
  <c r="B220" i="8"/>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 r="B367" i="8" s="1"/>
  <c r="B368" i="8" s="1"/>
  <c r="B369" i="8" s="1"/>
  <c r="B370" i="8" s="1"/>
  <c r="B371" i="8" s="1"/>
  <c r="B372" i="8" s="1"/>
  <c r="B373" i="8" s="1"/>
  <c r="B374" i="8" s="1"/>
  <c r="B375" i="8" s="1"/>
  <c r="B376" i="8" s="1"/>
  <c r="B377" i="8" s="1"/>
  <c r="B378" i="8" s="1"/>
  <c r="B379" i="8" s="1"/>
  <c r="B380" i="8" s="1"/>
  <c r="B381" i="8" s="1"/>
  <c r="B382" i="8" s="1"/>
  <c r="B383" i="8" s="1"/>
  <c r="B384" i="8" s="1"/>
  <c r="B385" i="8" s="1"/>
  <c r="B386" i="8" s="1"/>
  <c r="B387" i="8" s="1"/>
  <c r="B388" i="8" s="1"/>
  <c r="B389" i="8" s="1"/>
  <c r="B390" i="8" s="1"/>
  <c r="B391" i="8" s="1"/>
  <c r="B392" i="8" s="1"/>
  <c r="B393" i="8" s="1"/>
  <c r="B394" i="8" s="1"/>
  <c r="B395" i="8" s="1"/>
  <c r="B396" i="8" s="1"/>
  <c r="B397" i="8" s="1"/>
  <c r="B398" i="8" s="1"/>
  <c r="B399" i="8" s="1"/>
  <c r="B400" i="8" s="1"/>
  <c r="F220" i="8"/>
  <c r="A221" i="8"/>
  <c r="F221" i="8"/>
  <c r="A222" i="8"/>
  <c r="F222" i="8"/>
  <c r="A223" i="8"/>
  <c r="F223" i="8"/>
  <c r="A224" i="8"/>
  <c r="F224" i="8"/>
  <c r="A225" i="8"/>
  <c r="F225" i="8"/>
  <c r="A226" i="8"/>
  <c r="F226" i="8"/>
  <c r="A227" i="8"/>
  <c r="F227" i="8"/>
  <c r="A228" i="8"/>
  <c r="F228" i="8"/>
  <c r="A229" i="8"/>
  <c r="F229" i="8"/>
  <c r="A230" i="8"/>
  <c r="F230" i="8"/>
  <c r="A231" i="8"/>
  <c r="F231" i="8"/>
  <c r="A232" i="8"/>
  <c r="F232" i="8"/>
  <c r="A233" i="8"/>
  <c r="F233" i="8"/>
  <c r="A234" i="8"/>
  <c r="F234" i="8"/>
  <c r="A235" i="8"/>
  <c r="F235" i="8"/>
  <c r="A236" i="8"/>
  <c r="F236" i="8"/>
  <c r="A237" i="8"/>
  <c r="F237" i="8"/>
  <c r="A238" i="8"/>
  <c r="F238" i="8"/>
  <c r="A239" i="8"/>
  <c r="F239" i="8"/>
  <c r="A240" i="8"/>
  <c r="F240" i="8"/>
  <c r="A241" i="8"/>
  <c r="F241" i="8"/>
  <c r="A242" i="8"/>
  <c r="F242" i="8"/>
  <c r="A243" i="8"/>
  <c r="F243" i="8"/>
  <c r="A244" i="8"/>
  <c r="F244" i="8"/>
  <c r="A245" i="8"/>
  <c r="F245" i="8"/>
  <c r="A246" i="8"/>
  <c r="F246" i="8"/>
  <c r="A247" i="8"/>
  <c r="F247" i="8"/>
  <c r="A248" i="8"/>
  <c r="F248" i="8"/>
  <c r="A249" i="8"/>
  <c r="F249" i="8"/>
  <c r="A250" i="8"/>
  <c r="F250" i="8"/>
  <c r="A251" i="8"/>
  <c r="F251" i="8"/>
  <c r="A252" i="8"/>
  <c r="F252" i="8"/>
  <c r="A253" i="8"/>
  <c r="F253" i="8"/>
  <c r="A254" i="8"/>
  <c r="F254" i="8"/>
  <c r="A255" i="8"/>
  <c r="A256" i="8" s="1"/>
  <c r="A257" i="8" s="1"/>
  <c r="A258" i="8" s="1"/>
  <c r="A259" i="8" s="1"/>
  <c r="A260" i="8" s="1"/>
  <c r="A261" i="8" s="1"/>
  <c r="A262" i="8" s="1"/>
  <c r="A263" i="8" s="1"/>
  <c r="A264" i="8" s="1"/>
  <c r="A265" i="8" s="1"/>
  <c r="A266" i="8" s="1"/>
  <c r="A267" i="8" s="1"/>
  <c r="A268" i="8" s="1"/>
  <c r="A269" i="8" s="1"/>
  <c r="A270" i="8" s="1"/>
  <c r="A271" i="8" s="1"/>
  <c r="A272" i="8" s="1"/>
  <c r="F255" i="8"/>
  <c r="F256" i="8"/>
  <c r="F257" i="8"/>
  <c r="F258" i="8"/>
  <c r="F259" i="8"/>
  <c r="F260" i="8"/>
  <c r="F261" i="8"/>
  <c r="F262" i="8"/>
  <c r="F263" i="8"/>
  <c r="F264" i="8"/>
  <c r="F265" i="8"/>
  <c r="F266" i="8"/>
  <c r="F267" i="8"/>
  <c r="F268" i="8"/>
  <c r="F269" i="8"/>
  <c r="F270" i="8"/>
  <c r="F271" i="8"/>
  <c r="F272" i="8"/>
  <c r="A273" i="8"/>
  <c r="A274" i="8" s="1"/>
  <c r="A275" i="8" s="1"/>
  <c r="A276" i="8" s="1"/>
  <c r="A277" i="8" s="1"/>
  <c r="A278" i="8" s="1"/>
  <c r="A279" i="8" s="1"/>
  <c r="A280" i="8" s="1"/>
  <c r="A281" i="8" s="1"/>
  <c r="A282" i="8" s="1"/>
  <c r="A283" i="8" s="1"/>
  <c r="A284" i="8" s="1"/>
  <c r="A285" i="8" s="1"/>
  <c r="F273" i="8"/>
  <c r="F274" i="8"/>
  <c r="F275" i="8"/>
  <c r="F276" i="8" s="1"/>
  <c r="F277" i="8" s="1"/>
  <c r="F278" i="8" s="1"/>
  <c r="F279" i="8" s="1"/>
  <c r="F280" i="8" s="1"/>
  <c r="F281" i="8" s="1"/>
  <c r="F282" i="8" s="1"/>
  <c r="F283" i="8" s="1"/>
  <c r="F284" i="8" s="1"/>
  <c r="F285" i="8" s="1"/>
  <c r="F286" i="8" s="1"/>
  <c r="F287" i="8" s="1"/>
  <c r="F288" i="8" s="1"/>
  <c r="F289" i="8" s="1"/>
  <c r="F290" i="8" s="1"/>
  <c r="F291" i="8" s="1"/>
  <c r="F292" i="8" s="1"/>
  <c r="F293" i="8" s="1"/>
  <c r="F294" i="8" s="1"/>
  <c r="F295" i="8" s="1"/>
  <c r="F296" i="8" s="1"/>
  <c r="F297" i="8" s="1"/>
  <c r="F298" i="8" s="1"/>
  <c r="F299" i="8" s="1"/>
  <c r="F300" i="8" s="1"/>
  <c r="F301" i="8" s="1"/>
  <c r="F302" i="8" s="1"/>
  <c r="F303" i="8" s="1"/>
  <c r="F304" i="8" s="1"/>
  <c r="F305" i="8" s="1"/>
  <c r="F306" i="8" s="1"/>
  <c r="F307" i="8" s="1"/>
  <c r="F308" i="8" s="1"/>
  <c r="F309" i="8" s="1"/>
  <c r="F310" i="8" s="1"/>
  <c r="F311" i="8" s="1"/>
  <c r="F312" i="8" s="1"/>
  <c r="F313" i="8" s="1"/>
  <c r="F314" i="8" s="1"/>
  <c r="F315" i="8" s="1"/>
  <c r="F316" i="8" s="1"/>
  <c r="F317" i="8" s="1"/>
  <c r="F318" i="8" s="1"/>
  <c r="F319" i="8" s="1"/>
  <c r="F320" i="8" s="1"/>
  <c r="F321" i="8" s="1"/>
  <c r="F322" i="8" s="1"/>
  <c r="F323" i="8" s="1"/>
  <c r="F324" i="8" s="1"/>
  <c r="F325" i="8" s="1"/>
  <c r="F326" i="8" s="1"/>
  <c r="F327" i="8" s="1"/>
  <c r="F328" i="8" s="1"/>
  <c r="F329" i="8" s="1"/>
  <c r="F330" i="8" s="1"/>
  <c r="F331" i="8" s="1"/>
  <c r="F332" i="8" s="1"/>
  <c r="F333" i="8" s="1"/>
  <c r="F334" i="8" s="1"/>
  <c r="F335" i="8" s="1"/>
  <c r="F336" i="8" s="1"/>
  <c r="F337" i="8" s="1"/>
  <c r="F338" i="8" s="1"/>
  <c r="F339" i="8" s="1"/>
  <c r="F340" i="8" s="1"/>
  <c r="F341" i="8" s="1"/>
  <c r="F342" i="8" s="1"/>
  <c r="F343" i="8" s="1"/>
  <c r="F344" i="8" s="1"/>
  <c r="F345" i="8" s="1"/>
  <c r="F346" i="8" s="1"/>
  <c r="F347" i="8" s="1"/>
  <c r="F348" i="8" s="1"/>
  <c r="F349" i="8" s="1"/>
  <c r="F350" i="8" s="1"/>
  <c r="F351" i="8" s="1"/>
  <c r="F352" i="8" s="1"/>
  <c r="F353" i="8" s="1"/>
  <c r="F354" i="8" s="1"/>
  <c r="F355" i="8" s="1"/>
  <c r="F356" i="8" s="1"/>
  <c r="F357" i="8" s="1"/>
  <c r="F358" i="8" s="1"/>
  <c r="F359" i="8" s="1"/>
  <c r="F360" i="8" s="1"/>
  <c r="F361" i="8" s="1"/>
  <c r="F362" i="8" s="1"/>
  <c r="F363" i="8" s="1"/>
  <c r="F364" i="8" s="1"/>
  <c r="F365" i="8" s="1"/>
  <c r="F366" i="8" s="1"/>
  <c r="F367" i="8" s="1"/>
  <c r="F368" i="8" s="1"/>
  <c r="F369" i="8" s="1"/>
  <c r="F370" i="8" s="1"/>
  <c r="F371" i="8" s="1"/>
  <c r="F372" i="8" s="1"/>
  <c r="F373" i="8" s="1"/>
  <c r="F374" i="8" s="1"/>
  <c r="F375" i="8" s="1"/>
  <c r="F376" i="8" s="1"/>
  <c r="F377" i="8" s="1"/>
  <c r="F378" i="8" s="1"/>
  <c r="F379" i="8" s="1"/>
  <c r="F380" i="8" s="1"/>
  <c r="F381" i="8" s="1"/>
  <c r="F382" i="8" s="1"/>
  <c r="F383" i="8" s="1"/>
  <c r="F384" i="8" s="1"/>
  <c r="F385" i="8" s="1"/>
  <c r="F386" i="8" s="1"/>
  <c r="F387" i="8" s="1"/>
  <c r="F388" i="8" s="1"/>
  <c r="F389" i="8" s="1"/>
  <c r="F390" i="8" s="1"/>
  <c r="F391" i="8" s="1"/>
  <c r="F392" i="8" s="1"/>
  <c r="F393" i="8" s="1"/>
  <c r="F394" i="8" s="1"/>
  <c r="F395" i="8" s="1"/>
  <c r="F396" i="8" s="1"/>
  <c r="F397" i="8" s="1"/>
  <c r="F398" i="8" s="1"/>
  <c r="F399" i="8" s="1"/>
  <c r="F400" i="8" s="1"/>
  <c r="A286" i="8"/>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216" i="9"/>
  <c r="B216" i="9"/>
  <c r="D216" i="9"/>
  <c r="E216" i="9"/>
  <c r="F216" i="9"/>
  <c r="F217" i="9" s="1"/>
  <c r="F218" i="9" s="1"/>
  <c r="F219" i="9" s="1"/>
  <c r="F220" i="9" s="1"/>
  <c r="F221" i="9" s="1"/>
  <c r="F222" i="9" s="1"/>
  <c r="F223" i="9" s="1"/>
  <c r="F224" i="9" s="1"/>
  <c r="F225" i="9" s="1"/>
  <c r="F226" i="9" s="1"/>
  <c r="F227" i="9" s="1"/>
  <c r="F228" i="9" s="1"/>
  <c r="F229" i="9" s="1"/>
  <c r="F230" i="9" s="1"/>
  <c r="F231" i="9" s="1"/>
  <c r="F232" i="9" s="1"/>
  <c r="F233" i="9" s="1"/>
  <c r="F234" i="9" s="1"/>
  <c r="F235" i="9" s="1"/>
  <c r="F236" i="9" s="1"/>
  <c r="F237" i="9" s="1"/>
  <c r="F238" i="9" s="1"/>
  <c r="F239" i="9" s="1"/>
  <c r="F240" i="9" s="1"/>
  <c r="F241" i="9" s="1"/>
  <c r="F242" i="9" s="1"/>
  <c r="F243" i="9" s="1"/>
  <c r="F244" i="9" s="1"/>
  <c r="F245" i="9" s="1"/>
  <c r="F246" i="9" s="1"/>
  <c r="F247" i="9" s="1"/>
  <c r="F248" i="9" s="1"/>
  <c r="F249" i="9" s="1"/>
  <c r="F250" i="9" s="1"/>
  <c r="F251" i="9" s="1"/>
  <c r="F252" i="9" s="1"/>
  <c r="F253" i="9" s="1"/>
  <c r="F254" i="9" s="1"/>
  <c r="F255" i="9" s="1"/>
  <c r="F256" i="9" s="1"/>
  <c r="F257" i="9" s="1"/>
  <c r="F258" i="9" s="1"/>
  <c r="F259" i="9" s="1"/>
  <c r="F260" i="9" s="1"/>
  <c r="F261" i="9" s="1"/>
  <c r="F262" i="9" s="1"/>
  <c r="F263" i="9" s="1"/>
  <c r="F264" i="9" s="1"/>
  <c r="F265" i="9" s="1"/>
  <c r="F266" i="9" s="1"/>
  <c r="F267" i="9" s="1"/>
  <c r="F268" i="9" s="1"/>
  <c r="F269" i="9" s="1"/>
  <c r="F270" i="9" s="1"/>
  <c r="F271" i="9" s="1"/>
  <c r="F272" i="9" s="1"/>
  <c r="F273" i="9" s="1"/>
  <c r="F274" i="9" s="1"/>
  <c r="F275" i="9" s="1"/>
  <c r="F276" i="9" s="1"/>
  <c r="F277" i="9" s="1"/>
  <c r="F278" i="9" s="1"/>
  <c r="F279" i="9" s="1"/>
  <c r="F280" i="9" s="1"/>
  <c r="F281" i="9" s="1"/>
  <c r="F282" i="9" s="1"/>
  <c r="F283" i="9" s="1"/>
  <c r="F284" i="9" s="1"/>
  <c r="F285" i="9" s="1"/>
  <c r="F286" i="9" s="1"/>
  <c r="F287" i="9" s="1"/>
  <c r="F288" i="9" s="1"/>
  <c r="F289" i="9" s="1"/>
  <c r="F290" i="9" s="1"/>
  <c r="F291" i="9" s="1"/>
  <c r="F292" i="9" s="1"/>
  <c r="F293" i="9" s="1"/>
  <c r="F294" i="9" s="1"/>
  <c r="F295" i="9" s="1"/>
  <c r="F296" i="9" s="1"/>
  <c r="F297" i="9" s="1"/>
  <c r="F298" i="9" s="1"/>
  <c r="F299" i="9" s="1"/>
  <c r="F300" i="9" s="1"/>
  <c r="F301" i="9" s="1"/>
  <c r="F302" i="9" s="1"/>
  <c r="F303" i="9" s="1"/>
  <c r="F304" i="9" s="1"/>
  <c r="F305" i="9" s="1"/>
  <c r="F306" i="9" s="1"/>
  <c r="F307" i="9" s="1"/>
  <c r="F308" i="9" s="1"/>
  <c r="F309" i="9" s="1"/>
  <c r="F310" i="9" s="1"/>
  <c r="F311" i="9" s="1"/>
  <c r="F312" i="9" s="1"/>
  <c r="F313" i="9" s="1"/>
  <c r="F314" i="9" s="1"/>
  <c r="F315" i="9" s="1"/>
  <c r="F316" i="9" s="1"/>
  <c r="F317" i="9" s="1"/>
  <c r="F318" i="9" s="1"/>
  <c r="F319" i="9" s="1"/>
  <c r="F320" i="9" s="1"/>
  <c r="F321" i="9" s="1"/>
  <c r="F322" i="9" s="1"/>
  <c r="F323" i="9" s="1"/>
  <c r="F324" i="9" s="1"/>
  <c r="F325" i="9" s="1"/>
  <c r="F326" i="9" s="1"/>
  <c r="F327" i="9" s="1"/>
  <c r="F328" i="9" s="1"/>
  <c r="F329" i="9" s="1"/>
  <c r="F330" i="9" s="1"/>
  <c r="F331" i="9" s="1"/>
  <c r="F332" i="9" s="1"/>
  <c r="F333" i="9" s="1"/>
  <c r="F334" i="9" s="1"/>
  <c r="F335" i="9" s="1"/>
  <c r="F336" i="9" s="1"/>
  <c r="F337" i="9" s="1"/>
  <c r="F338" i="9" s="1"/>
  <c r="F339" i="9" s="1"/>
  <c r="F340" i="9" s="1"/>
  <c r="F341" i="9" s="1"/>
  <c r="F342" i="9" s="1"/>
  <c r="F343" i="9" s="1"/>
  <c r="F344" i="9" s="1"/>
  <c r="F345" i="9" s="1"/>
  <c r="F346" i="9" s="1"/>
  <c r="F347" i="9" s="1"/>
  <c r="F348" i="9" s="1"/>
  <c r="F349" i="9" s="1"/>
  <c r="F350" i="9" s="1"/>
  <c r="F351" i="9" s="1"/>
  <c r="F352" i="9" s="1"/>
  <c r="F353" i="9" s="1"/>
  <c r="F354" i="9" s="1"/>
  <c r="F355" i="9" s="1"/>
  <c r="F356" i="9" s="1"/>
  <c r="F357" i="9" s="1"/>
  <c r="F358" i="9" s="1"/>
  <c r="F359" i="9" s="1"/>
  <c r="F360" i="9" s="1"/>
  <c r="F361" i="9" s="1"/>
  <c r="F362" i="9" s="1"/>
  <c r="F363" i="9" s="1"/>
  <c r="F364" i="9" s="1"/>
  <c r="F365" i="9" s="1"/>
  <c r="F366" i="9" s="1"/>
  <c r="F367" i="9" s="1"/>
  <c r="F368" i="9" s="1"/>
  <c r="F369" i="9" s="1"/>
  <c r="F370" i="9" s="1"/>
  <c r="F371" i="9" s="1"/>
  <c r="F372" i="9" s="1"/>
  <c r="F373" i="9" s="1"/>
  <c r="F374" i="9" s="1"/>
  <c r="F375" i="9" s="1"/>
  <c r="F376" i="9" s="1"/>
  <c r="F377" i="9" s="1"/>
  <c r="F378" i="9" s="1"/>
  <c r="F379" i="9" s="1"/>
  <c r="F380" i="9" s="1"/>
  <c r="F381" i="9" s="1"/>
  <c r="F382" i="9" s="1"/>
  <c r="F383" i="9" s="1"/>
  <c r="F384" i="9" s="1"/>
  <c r="F385" i="9" s="1"/>
  <c r="F386" i="9" s="1"/>
  <c r="F387" i="9" s="1"/>
  <c r="F388" i="9" s="1"/>
  <c r="F389" i="9" s="1"/>
  <c r="F390" i="9" s="1"/>
  <c r="F391" i="9" s="1"/>
  <c r="F392" i="9" s="1"/>
  <c r="F393" i="9" s="1"/>
  <c r="F394" i="9" s="1"/>
  <c r="F395" i="9" s="1"/>
  <c r="F396" i="9" s="1"/>
  <c r="F397" i="9" s="1"/>
  <c r="F398" i="9" s="1"/>
  <c r="F399" i="9" s="1"/>
  <c r="F400" i="9" s="1"/>
  <c r="G216" i="9"/>
  <c r="H216" i="9"/>
  <c r="A217" i="9"/>
  <c r="B217" i="9"/>
  <c r="D217" i="9"/>
  <c r="E217" i="9"/>
  <c r="G217" i="9"/>
  <c r="H217" i="9"/>
  <c r="A218" i="9"/>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B218" i="9"/>
  <c r="D218" i="9"/>
  <c r="E218" i="9"/>
  <c r="G218" i="9"/>
  <c r="H218" i="9"/>
  <c r="B219" i="9"/>
  <c r="B220" i="9" s="1"/>
  <c r="B221" i="9" s="1"/>
  <c r="B222" i="9" s="1"/>
  <c r="B223" i="9" s="1"/>
  <c r="B224" i="9" s="1"/>
  <c r="B225" i="9" s="1"/>
  <c r="B226" i="9" s="1"/>
  <c r="B227" i="9" s="1"/>
  <c r="B228" i="9" s="1"/>
  <c r="B229" i="9" s="1"/>
  <c r="B230" i="9" s="1"/>
  <c r="B231" i="9" s="1"/>
  <c r="B232" i="9" s="1"/>
  <c r="B233" i="9" s="1"/>
  <c r="B234" i="9" s="1"/>
  <c r="B235" i="9" s="1"/>
  <c r="B236" i="9" s="1"/>
  <c r="B237" i="9" s="1"/>
  <c r="B238" i="9" s="1"/>
  <c r="B239" i="9" s="1"/>
  <c r="B240" i="9" s="1"/>
  <c r="B241" i="9" s="1"/>
  <c r="B242" i="9" s="1"/>
  <c r="B243" i="9" s="1"/>
  <c r="B244" i="9" s="1"/>
  <c r="B245" i="9" s="1"/>
  <c r="B246" i="9" s="1"/>
  <c r="B247" i="9" s="1"/>
  <c r="B248" i="9" s="1"/>
  <c r="B249" i="9" s="1"/>
  <c r="B250" i="9" s="1"/>
  <c r="B251" i="9" s="1"/>
  <c r="B252" i="9" s="1"/>
  <c r="B253" i="9" s="1"/>
  <c r="B254" i="9" s="1"/>
  <c r="B255" i="9" s="1"/>
  <c r="B256" i="9" s="1"/>
  <c r="B257" i="9" s="1"/>
  <c r="B258" i="9" s="1"/>
  <c r="B259" i="9" s="1"/>
  <c r="B260" i="9" s="1"/>
  <c r="B261" i="9" s="1"/>
  <c r="B262" i="9" s="1"/>
  <c r="B263" i="9" s="1"/>
  <c r="B264" i="9" s="1"/>
  <c r="B265" i="9" s="1"/>
  <c r="B266" i="9" s="1"/>
  <c r="B267" i="9" s="1"/>
  <c r="B268" i="9" s="1"/>
  <c r="B269" i="9" s="1"/>
  <c r="B270" i="9" s="1"/>
  <c r="B271" i="9" s="1"/>
  <c r="B272" i="9" s="1"/>
  <c r="B273" i="9" s="1"/>
  <c r="B274" i="9" s="1"/>
  <c r="B275" i="9" s="1"/>
  <c r="B276" i="9" s="1"/>
  <c r="B277" i="9" s="1"/>
  <c r="B278" i="9" s="1"/>
  <c r="B279" i="9" s="1"/>
  <c r="B280" i="9" s="1"/>
  <c r="B281" i="9" s="1"/>
  <c r="B282" i="9" s="1"/>
  <c r="B283" i="9" s="1"/>
  <c r="B284" i="9" s="1"/>
  <c r="B285" i="9" s="1"/>
  <c r="B286" i="9" s="1"/>
  <c r="B287" i="9" s="1"/>
  <c r="B288" i="9" s="1"/>
  <c r="B289" i="9" s="1"/>
  <c r="B290" i="9" s="1"/>
  <c r="B291" i="9" s="1"/>
  <c r="B292" i="9" s="1"/>
  <c r="B293" i="9" s="1"/>
  <c r="B294" i="9" s="1"/>
  <c r="B295" i="9" s="1"/>
  <c r="B296" i="9" s="1"/>
  <c r="B297" i="9" s="1"/>
  <c r="B298" i="9" s="1"/>
  <c r="B299" i="9" s="1"/>
  <c r="B300" i="9" s="1"/>
  <c r="B301" i="9" s="1"/>
  <c r="B302" i="9" s="1"/>
  <c r="B303" i="9" s="1"/>
  <c r="B304" i="9" s="1"/>
  <c r="B305" i="9" s="1"/>
  <c r="B306" i="9" s="1"/>
  <c r="D219" i="9"/>
  <c r="E219" i="9"/>
  <c r="G219" i="9"/>
  <c r="H219" i="9"/>
  <c r="D220" i="9"/>
  <c r="E220" i="9"/>
  <c r="G220" i="9"/>
  <c r="H220" i="9"/>
  <c r="D221" i="9"/>
  <c r="E221" i="9"/>
  <c r="G221" i="9"/>
  <c r="H221" i="9"/>
  <c r="D222" i="9"/>
  <c r="E222" i="9"/>
  <c r="G222" i="9"/>
  <c r="H222" i="9"/>
  <c r="D223" i="9"/>
  <c r="E223" i="9"/>
  <c r="G223" i="9"/>
  <c r="H223" i="9"/>
  <c r="D224" i="9"/>
  <c r="E224" i="9"/>
  <c r="G224" i="9"/>
  <c r="H224" i="9"/>
  <c r="D225" i="9"/>
  <c r="E225" i="9"/>
  <c r="G225" i="9"/>
  <c r="H225" i="9"/>
  <c r="D226" i="9"/>
  <c r="E226" i="9"/>
  <c r="G226" i="9"/>
  <c r="H226" i="9"/>
  <c r="D227" i="9"/>
  <c r="E227" i="9"/>
  <c r="G227" i="9"/>
  <c r="H227" i="9"/>
  <c r="D228" i="9"/>
  <c r="E228" i="9"/>
  <c r="G228" i="9"/>
  <c r="H228" i="9"/>
  <c r="D229" i="9"/>
  <c r="E229" i="9"/>
  <c r="G229" i="9"/>
  <c r="H229" i="9"/>
  <c r="D230" i="9"/>
  <c r="E230" i="9"/>
  <c r="G230" i="9"/>
  <c r="H230" i="9"/>
  <c r="D231" i="9"/>
  <c r="E231" i="9"/>
  <c r="G231" i="9"/>
  <c r="H231" i="9"/>
  <c r="D232" i="9"/>
  <c r="E232" i="9"/>
  <c r="G232" i="9"/>
  <c r="H232" i="9"/>
  <c r="D233" i="9"/>
  <c r="E233" i="9"/>
  <c r="G233" i="9"/>
  <c r="H233" i="9"/>
  <c r="D234" i="9"/>
  <c r="E234" i="9"/>
  <c r="G234" i="9"/>
  <c r="H234" i="9"/>
  <c r="D235" i="9"/>
  <c r="E235" i="9"/>
  <c r="G235" i="9"/>
  <c r="H235" i="9"/>
  <c r="D236" i="9"/>
  <c r="E236" i="9"/>
  <c r="G236" i="9"/>
  <c r="H236" i="9"/>
  <c r="D237" i="9"/>
  <c r="E237" i="9"/>
  <c r="G237" i="9"/>
  <c r="H237" i="9"/>
  <c r="D238" i="9"/>
  <c r="E238" i="9"/>
  <c r="G238" i="9"/>
  <c r="H238" i="9"/>
  <c r="D239" i="9"/>
  <c r="E239" i="9"/>
  <c r="G239" i="9"/>
  <c r="H239" i="9"/>
  <c r="D240" i="9"/>
  <c r="E240" i="9"/>
  <c r="G240" i="9"/>
  <c r="H240" i="9"/>
  <c r="D241" i="9"/>
  <c r="E241" i="9"/>
  <c r="G241" i="9"/>
  <c r="H241" i="9"/>
  <c r="D242" i="9"/>
  <c r="E242" i="9"/>
  <c r="G242" i="9"/>
  <c r="H242" i="9"/>
  <c r="D243" i="9"/>
  <c r="E243" i="9"/>
  <c r="G243" i="9"/>
  <c r="H243" i="9"/>
  <c r="D244" i="9"/>
  <c r="E244" i="9"/>
  <c r="G244" i="9"/>
  <c r="H244" i="9"/>
  <c r="D245" i="9"/>
  <c r="E245" i="9"/>
  <c r="G245" i="9"/>
  <c r="H245" i="9"/>
  <c r="D246" i="9"/>
  <c r="E246" i="9"/>
  <c r="G246" i="9"/>
  <c r="H246" i="9"/>
  <c r="D247" i="9"/>
  <c r="E247" i="9"/>
  <c r="G247" i="9"/>
  <c r="H247" i="9"/>
  <c r="D248" i="9"/>
  <c r="E248" i="9"/>
  <c r="G248" i="9"/>
  <c r="H248" i="9"/>
  <c r="D249" i="9"/>
  <c r="E249" i="9"/>
  <c r="G249" i="9"/>
  <c r="H249" i="9"/>
  <c r="D250" i="9"/>
  <c r="E250" i="9"/>
  <c r="G250" i="9"/>
  <c r="H250" i="9"/>
  <c r="D251" i="9"/>
  <c r="E251" i="9"/>
  <c r="G251" i="9"/>
  <c r="H251" i="9"/>
  <c r="D252" i="9"/>
  <c r="E252" i="9"/>
  <c r="G252" i="9"/>
  <c r="H252" i="9"/>
  <c r="D253" i="9"/>
  <c r="E253" i="9"/>
  <c r="G253" i="9"/>
  <c r="H253" i="9"/>
  <c r="D254" i="9"/>
  <c r="E254" i="9"/>
  <c r="G254" i="9"/>
  <c r="H254" i="9"/>
  <c r="D255" i="9"/>
  <c r="E255" i="9"/>
  <c r="G255" i="9"/>
  <c r="H255" i="9"/>
  <c r="D256" i="9"/>
  <c r="E256" i="9"/>
  <c r="G256" i="9"/>
  <c r="H256" i="9"/>
  <c r="D257" i="9"/>
  <c r="E257" i="9"/>
  <c r="G257" i="9"/>
  <c r="H257" i="9"/>
  <c r="D258" i="9"/>
  <c r="E258" i="9"/>
  <c r="G258" i="9"/>
  <c r="H258" i="9"/>
  <c r="D259" i="9"/>
  <c r="E259" i="9"/>
  <c r="G259" i="9"/>
  <c r="H259" i="9"/>
  <c r="D260" i="9"/>
  <c r="E260" i="9"/>
  <c r="G260" i="9"/>
  <c r="H260" i="9"/>
  <c r="D261" i="9"/>
  <c r="E261" i="9"/>
  <c r="G261" i="9"/>
  <c r="H261" i="9"/>
  <c r="D262" i="9"/>
  <c r="E262" i="9"/>
  <c r="G262" i="9"/>
  <c r="H262" i="9"/>
  <c r="D263" i="9"/>
  <c r="E263" i="9"/>
  <c r="G263" i="9"/>
  <c r="H263" i="9"/>
  <c r="D264" i="9"/>
  <c r="E264" i="9"/>
  <c r="G264" i="9"/>
  <c r="H264" i="9"/>
  <c r="D265" i="9"/>
  <c r="E265" i="9"/>
  <c r="G265" i="9"/>
  <c r="H265" i="9"/>
  <c r="D266" i="9"/>
  <c r="E266" i="9"/>
  <c r="G266" i="9"/>
  <c r="H266" i="9"/>
  <c r="D267" i="9"/>
  <c r="E267" i="9"/>
  <c r="G267" i="9"/>
  <c r="H267" i="9"/>
  <c r="D268" i="9"/>
  <c r="E268" i="9"/>
  <c r="G268" i="9"/>
  <c r="H268" i="9"/>
  <c r="D269" i="9"/>
  <c r="E269" i="9"/>
  <c r="G269" i="9"/>
  <c r="H269" i="9"/>
  <c r="D270" i="9"/>
  <c r="E270" i="9"/>
  <c r="G270" i="9"/>
  <c r="H270" i="9"/>
  <c r="D271" i="9"/>
  <c r="E271" i="9"/>
  <c r="G271" i="9"/>
  <c r="H271" i="9"/>
  <c r="D272" i="9"/>
  <c r="E272" i="9"/>
  <c r="G272" i="9"/>
  <c r="H272" i="9"/>
  <c r="D273" i="9"/>
  <c r="E273" i="9"/>
  <c r="G273" i="9"/>
  <c r="H273" i="9"/>
  <c r="D274" i="9"/>
  <c r="E274" i="9"/>
  <c r="G274" i="9"/>
  <c r="H274" i="9"/>
  <c r="D275" i="9"/>
  <c r="E275" i="9"/>
  <c r="G275" i="9"/>
  <c r="H275" i="9"/>
  <c r="D276" i="9"/>
  <c r="E276" i="9"/>
  <c r="G276" i="9"/>
  <c r="H276" i="9"/>
  <c r="D277" i="9"/>
  <c r="E277" i="9"/>
  <c r="G277" i="9"/>
  <c r="H277" i="9"/>
  <c r="D278" i="9"/>
  <c r="E278" i="9"/>
  <c r="G278" i="9"/>
  <c r="H278" i="9"/>
  <c r="D279" i="9"/>
  <c r="E279" i="9"/>
  <c r="G279" i="9"/>
  <c r="H279" i="9"/>
  <c r="D280" i="9"/>
  <c r="E280" i="9"/>
  <c r="G280" i="9"/>
  <c r="H280" i="9"/>
  <c r="D281" i="9"/>
  <c r="E281" i="9"/>
  <c r="G281" i="9"/>
  <c r="H281" i="9"/>
  <c r="D282" i="9"/>
  <c r="E282" i="9"/>
  <c r="G282" i="9"/>
  <c r="H282" i="9"/>
  <c r="D283" i="9"/>
  <c r="E283" i="9"/>
  <c r="G283" i="9"/>
  <c r="H283" i="9"/>
  <c r="D284" i="9"/>
  <c r="E284" i="9"/>
  <c r="G284" i="9"/>
  <c r="H284" i="9"/>
  <c r="D285" i="9"/>
  <c r="E285" i="9"/>
  <c r="G285" i="9"/>
  <c r="H285" i="9"/>
  <c r="D286" i="9"/>
  <c r="E286" i="9"/>
  <c r="G286" i="9"/>
  <c r="H286" i="9"/>
  <c r="D287" i="9"/>
  <c r="E287" i="9"/>
  <c r="G287" i="9"/>
  <c r="H287" i="9"/>
  <c r="D288" i="9"/>
  <c r="E288" i="9"/>
  <c r="G288" i="9"/>
  <c r="H288" i="9"/>
  <c r="D289" i="9"/>
  <c r="E289" i="9"/>
  <c r="G289" i="9"/>
  <c r="H289" i="9"/>
  <c r="D290" i="9"/>
  <c r="E290" i="9"/>
  <c r="G290" i="9"/>
  <c r="H290" i="9"/>
  <c r="D291" i="9"/>
  <c r="E291" i="9"/>
  <c r="G291" i="9"/>
  <c r="H291" i="9"/>
  <c r="D292" i="9"/>
  <c r="E292" i="9"/>
  <c r="G292" i="9"/>
  <c r="H292" i="9"/>
  <c r="D293" i="9"/>
  <c r="E293" i="9"/>
  <c r="G293" i="9"/>
  <c r="H293" i="9"/>
  <c r="D294" i="9"/>
  <c r="E294" i="9"/>
  <c r="G294" i="9"/>
  <c r="H294" i="9"/>
  <c r="D295" i="9"/>
  <c r="E295" i="9"/>
  <c r="G295" i="9"/>
  <c r="H295" i="9"/>
  <c r="D296" i="9"/>
  <c r="E296" i="9"/>
  <c r="G296" i="9"/>
  <c r="H296" i="9"/>
  <c r="D297" i="9"/>
  <c r="E297" i="9"/>
  <c r="G297" i="9"/>
  <c r="H297" i="9"/>
  <c r="D298" i="9"/>
  <c r="E298" i="9"/>
  <c r="G298" i="9"/>
  <c r="H298" i="9"/>
  <c r="D299" i="9"/>
  <c r="E299" i="9"/>
  <c r="G299" i="9"/>
  <c r="H299" i="9"/>
  <c r="D300" i="9"/>
  <c r="E300" i="9"/>
  <c r="G300" i="9"/>
  <c r="H300" i="9"/>
  <c r="D301" i="9"/>
  <c r="E301" i="9"/>
  <c r="G301" i="9"/>
  <c r="H301" i="9"/>
  <c r="D302" i="9"/>
  <c r="E302" i="9"/>
  <c r="G302" i="9"/>
  <c r="H302" i="9"/>
  <c r="D303" i="9"/>
  <c r="E303" i="9"/>
  <c r="G303" i="9"/>
  <c r="H303" i="9"/>
  <c r="D304" i="9"/>
  <c r="E304" i="9"/>
  <c r="G304" i="9"/>
  <c r="H304" i="9"/>
  <c r="D305" i="9"/>
  <c r="E305" i="9"/>
  <c r="G305" i="9"/>
  <c r="H305" i="9"/>
  <c r="D306" i="9"/>
  <c r="E306" i="9"/>
  <c r="G306" i="9"/>
  <c r="H306" i="9"/>
  <c r="B307" i="9"/>
  <c r="B308" i="9" s="1"/>
  <c r="B309" i="9" s="1"/>
  <c r="B310" i="9" s="1"/>
  <c r="B311" i="9" s="1"/>
  <c r="B312" i="9" s="1"/>
  <c r="B313" i="9" s="1"/>
  <c r="B314" i="9" s="1"/>
  <c r="B315" i="9" s="1"/>
  <c r="B316" i="9" s="1"/>
  <c r="B317" i="9" s="1"/>
  <c r="B318" i="9" s="1"/>
  <c r="B319" i="9" s="1"/>
  <c r="B320" i="9" s="1"/>
  <c r="B321" i="9" s="1"/>
  <c r="B322" i="9" s="1"/>
  <c r="B323" i="9" s="1"/>
  <c r="B324" i="9" s="1"/>
  <c r="B325" i="9" s="1"/>
  <c r="B326" i="9" s="1"/>
  <c r="B327" i="9" s="1"/>
  <c r="B328" i="9" s="1"/>
  <c r="B329" i="9" s="1"/>
  <c r="B330" i="9" s="1"/>
  <c r="B331" i="9" s="1"/>
  <c r="B332" i="9" s="1"/>
  <c r="B333" i="9" s="1"/>
  <c r="B334" i="9" s="1"/>
  <c r="B335" i="9" s="1"/>
  <c r="B336" i="9" s="1"/>
  <c r="B337" i="9" s="1"/>
  <c r="B338" i="9" s="1"/>
  <c r="B339" i="9" s="1"/>
  <c r="B340" i="9" s="1"/>
  <c r="B341" i="9" s="1"/>
  <c r="B342" i="9" s="1"/>
  <c r="B343" i="9" s="1"/>
  <c r="B344" i="9" s="1"/>
  <c r="B345" i="9" s="1"/>
  <c r="B346" i="9" s="1"/>
  <c r="B347" i="9" s="1"/>
  <c r="B348" i="9" s="1"/>
  <c r="B349" i="9" s="1"/>
  <c r="B350" i="9" s="1"/>
  <c r="B351" i="9" s="1"/>
  <c r="B352" i="9" s="1"/>
  <c r="B353" i="9" s="1"/>
  <c r="B354" i="9" s="1"/>
  <c r="B355" i="9" s="1"/>
  <c r="B356" i="9" s="1"/>
  <c r="B357" i="9" s="1"/>
  <c r="B358" i="9" s="1"/>
  <c r="B359" i="9" s="1"/>
  <c r="B360" i="9" s="1"/>
  <c r="B361" i="9" s="1"/>
  <c r="B362" i="9" s="1"/>
  <c r="B363" i="9" s="1"/>
  <c r="B364" i="9" s="1"/>
  <c r="B365" i="9" s="1"/>
  <c r="B366" i="9" s="1"/>
  <c r="B367" i="9" s="1"/>
  <c r="B368" i="9" s="1"/>
  <c r="B369" i="9" s="1"/>
  <c r="B370" i="9" s="1"/>
  <c r="B371" i="9" s="1"/>
  <c r="B372" i="9" s="1"/>
  <c r="B373" i="9" s="1"/>
  <c r="B374" i="9" s="1"/>
  <c r="B375" i="9" s="1"/>
  <c r="B376" i="9" s="1"/>
  <c r="B377" i="9" s="1"/>
  <c r="B378" i="9" s="1"/>
  <c r="B379" i="9" s="1"/>
  <c r="B380" i="9" s="1"/>
  <c r="B381" i="9" s="1"/>
  <c r="B382" i="9" s="1"/>
  <c r="B383" i="9" s="1"/>
  <c r="B384" i="9" s="1"/>
  <c r="B385" i="9" s="1"/>
  <c r="B386" i="9" s="1"/>
  <c r="B387" i="9" s="1"/>
  <c r="B388" i="9" s="1"/>
  <c r="B389" i="9" s="1"/>
  <c r="B390" i="9" s="1"/>
  <c r="B391" i="9" s="1"/>
  <c r="B392" i="9" s="1"/>
  <c r="B393" i="9" s="1"/>
  <c r="B394" i="9" s="1"/>
  <c r="B395" i="9" s="1"/>
  <c r="B396" i="9" s="1"/>
  <c r="B397" i="9" s="1"/>
  <c r="B398" i="9" s="1"/>
  <c r="B399" i="9" s="1"/>
  <c r="B400" i="9" s="1"/>
  <c r="D307" i="9"/>
  <c r="E307" i="9"/>
  <c r="G307" i="9"/>
  <c r="H307" i="9"/>
  <c r="D308" i="9"/>
  <c r="E308" i="9"/>
  <c r="G308" i="9"/>
  <c r="H308" i="9"/>
  <c r="D309" i="9"/>
  <c r="E309" i="9"/>
  <c r="G309" i="9"/>
  <c r="H309" i="9"/>
  <c r="D310" i="9"/>
  <c r="E310" i="9"/>
  <c r="G310" i="9"/>
  <c r="H310" i="9"/>
  <c r="D311" i="9"/>
  <c r="E311" i="9"/>
  <c r="G311" i="9"/>
  <c r="H311" i="9"/>
  <c r="D312" i="9"/>
  <c r="E312" i="9"/>
  <c r="G312" i="9"/>
  <c r="H312" i="9"/>
  <c r="D313" i="9"/>
  <c r="E313" i="9"/>
  <c r="G313" i="9"/>
  <c r="H313" i="9"/>
  <c r="D314" i="9"/>
  <c r="E314" i="9"/>
  <c r="G314" i="9"/>
  <c r="H314" i="9"/>
  <c r="D315" i="9"/>
  <c r="E315" i="9"/>
  <c r="G315" i="9"/>
  <c r="H315" i="9"/>
  <c r="D316" i="9"/>
  <c r="E316" i="9"/>
  <c r="G316" i="9"/>
  <c r="H316" i="9"/>
  <c r="D317" i="9"/>
  <c r="E317" i="9"/>
  <c r="G317" i="9"/>
  <c r="H317" i="9"/>
  <c r="D318" i="9"/>
  <c r="E318" i="9"/>
  <c r="G318" i="9"/>
  <c r="H318" i="9"/>
  <c r="D319" i="9"/>
  <c r="E319" i="9"/>
  <c r="G319" i="9"/>
  <c r="H319" i="9"/>
  <c r="D320" i="9"/>
  <c r="E320" i="9"/>
  <c r="G320" i="9"/>
  <c r="H320" i="9"/>
  <c r="D321" i="9"/>
  <c r="E321" i="9"/>
  <c r="G321" i="9"/>
  <c r="H321" i="9"/>
  <c r="D322" i="9"/>
  <c r="E322" i="9"/>
  <c r="G322" i="9"/>
  <c r="H322" i="9"/>
  <c r="D323" i="9"/>
  <c r="E323" i="9"/>
  <c r="G323" i="9"/>
  <c r="H323" i="9"/>
  <c r="D324" i="9"/>
  <c r="E324" i="9"/>
  <c r="G324" i="9"/>
  <c r="H324" i="9"/>
  <c r="D325" i="9"/>
  <c r="E325" i="9"/>
  <c r="G325" i="9"/>
  <c r="H325" i="9"/>
  <c r="D326" i="9"/>
  <c r="E326" i="9"/>
  <c r="G326" i="9"/>
  <c r="H326" i="9"/>
  <c r="D327" i="9"/>
  <c r="E327" i="9"/>
  <c r="G327" i="9"/>
  <c r="H327" i="9"/>
  <c r="D328" i="9"/>
  <c r="E328" i="9"/>
  <c r="G328" i="9"/>
  <c r="H328" i="9"/>
  <c r="D329" i="9"/>
  <c r="E329" i="9"/>
  <c r="G329" i="9"/>
  <c r="H329" i="9"/>
  <c r="D330" i="9"/>
  <c r="E330" i="9"/>
  <c r="G330" i="9"/>
  <c r="H330" i="9"/>
  <c r="D331" i="9"/>
  <c r="E331" i="9"/>
  <c r="G331" i="9"/>
  <c r="H331" i="9"/>
  <c r="D332" i="9"/>
  <c r="E332" i="9"/>
  <c r="G332" i="9"/>
  <c r="H332" i="9"/>
  <c r="D333" i="9"/>
  <c r="E333" i="9"/>
  <c r="G333" i="9"/>
  <c r="H333" i="9"/>
  <c r="D334" i="9"/>
  <c r="E334" i="9"/>
  <c r="G334" i="9"/>
  <c r="H334" i="9"/>
  <c r="D335" i="9"/>
  <c r="E335" i="9"/>
  <c r="G335" i="9"/>
  <c r="H335" i="9"/>
  <c r="D336" i="9"/>
  <c r="E336" i="9"/>
  <c r="G336" i="9"/>
  <c r="H336" i="9"/>
  <c r="D337" i="9"/>
  <c r="E337" i="9"/>
  <c r="G337" i="9"/>
  <c r="H337" i="9"/>
  <c r="D338" i="9"/>
  <c r="E338" i="9"/>
  <c r="G338" i="9"/>
  <c r="H338" i="9"/>
  <c r="D339" i="9"/>
  <c r="E339" i="9"/>
  <c r="G339" i="9"/>
  <c r="H339" i="9"/>
  <c r="D340" i="9"/>
  <c r="E340" i="9"/>
  <c r="G340" i="9"/>
  <c r="H340" i="9"/>
  <c r="D341" i="9"/>
  <c r="E341" i="9"/>
  <c r="G341" i="9"/>
  <c r="H341" i="9"/>
  <c r="D342" i="9"/>
  <c r="E342" i="9"/>
  <c r="G342" i="9"/>
  <c r="H342" i="9"/>
  <c r="D343" i="9"/>
  <c r="E343" i="9"/>
  <c r="G343" i="9"/>
  <c r="H343" i="9"/>
  <c r="D344" i="9"/>
  <c r="E344" i="9"/>
  <c r="G344" i="9"/>
  <c r="H344" i="9"/>
  <c r="D345" i="9"/>
  <c r="E345" i="9"/>
  <c r="G345" i="9"/>
  <c r="H345" i="9"/>
  <c r="D346" i="9"/>
  <c r="E346" i="9"/>
  <c r="G346" i="9"/>
  <c r="H346" i="9"/>
  <c r="D347" i="9"/>
  <c r="E347" i="9"/>
  <c r="G347" i="9"/>
  <c r="H347" i="9"/>
  <c r="D348" i="9"/>
  <c r="E348" i="9"/>
  <c r="G348" i="9"/>
  <c r="H348" i="9"/>
  <c r="D349" i="9"/>
  <c r="E349" i="9"/>
  <c r="G349" i="9"/>
  <c r="H349" i="9"/>
  <c r="D350" i="9"/>
  <c r="E350" i="9"/>
  <c r="G350" i="9"/>
  <c r="H350" i="9"/>
  <c r="D351" i="9"/>
  <c r="E351" i="9"/>
  <c r="G351" i="9"/>
  <c r="H351" i="9"/>
  <c r="D352" i="9"/>
  <c r="E352" i="9"/>
  <c r="G352" i="9"/>
  <c r="H352" i="9"/>
  <c r="D353" i="9"/>
  <c r="E353" i="9"/>
  <c r="G353" i="9"/>
  <c r="H353" i="9"/>
  <c r="D354" i="9"/>
  <c r="E354" i="9"/>
  <c r="G354" i="9"/>
  <c r="H354" i="9"/>
  <c r="D355" i="9"/>
  <c r="E355" i="9"/>
  <c r="G355" i="9"/>
  <c r="H355" i="9"/>
  <c r="D356" i="9"/>
  <c r="E356" i="9"/>
  <c r="G356" i="9"/>
  <c r="H356" i="9"/>
  <c r="D357" i="9"/>
  <c r="E357" i="9"/>
  <c r="G357" i="9"/>
  <c r="H357" i="9"/>
  <c r="D358" i="9"/>
  <c r="E358" i="9"/>
  <c r="G358" i="9"/>
  <c r="H358" i="9"/>
  <c r="D359" i="9"/>
  <c r="E359" i="9"/>
  <c r="G359" i="9"/>
  <c r="H359" i="9"/>
  <c r="D360" i="9"/>
  <c r="E360" i="9"/>
  <c r="G360" i="9"/>
  <c r="H360" i="9"/>
  <c r="D361" i="9"/>
  <c r="E361" i="9"/>
  <c r="G361" i="9"/>
  <c r="H361" i="9"/>
  <c r="D362" i="9"/>
  <c r="E362" i="9"/>
  <c r="G362" i="9"/>
  <c r="H362" i="9"/>
  <c r="D363" i="9"/>
  <c r="E363" i="9"/>
  <c r="G363" i="9"/>
  <c r="H363" i="9"/>
  <c r="D364" i="9"/>
  <c r="E364" i="9"/>
  <c r="G364" i="9"/>
  <c r="H364" i="9"/>
  <c r="D365" i="9"/>
  <c r="E365" i="9"/>
  <c r="G365" i="9"/>
  <c r="H365" i="9"/>
  <c r="D366" i="9"/>
  <c r="E366" i="9"/>
  <c r="G366" i="9"/>
  <c r="H366" i="9"/>
  <c r="D367" i="9"/>
  <c r="E367" i="9"/>
  <c r="G367" i="9"/>
  <c r="H367" i="9"/>
  <c r="D368" i="9"/>
  <c r="E368" i="9"/>
  <c r="G368" i="9"/>
  <c r="H368" i="9"/>
  <c r="D369" i="9"/>
  <c r="E369" i="9"/>
  <c r="G369" i="9"/>
  <c r="H369" i="9"/>
  <c r="D370" i="9"/>
  <c r="E370" i="9"/>
  <c r="G370" i="9"/>
  <c r="H370" i="9"/>
  <c r="D371" i="9"/>
  <c r="E371" i="9"/>
  <c r="G371" i="9"/>
  <c r="H371" i="9"/>
  <c r="D372" i="9"/>
  <c r="E372" i="9"/>
  <c r="G372" i="9"/>
  <c r="H372" i="9"/>
  <c r="D373" i="9"/>
  <c r="E373" i="9"/>
  <c r="G373" i="9"/>
  <c r="H373" i="9"/>
  <c r="D374" i="9"/>
  <c r="E374" i="9"/>
  <c r="G374" i="9"/>
  <c r="H374" i="9"/>
  <c r="D375" i="9"/>
  <c r="E375" i="9"/>
  <c r="G375" i="9"/>
  <c r="H375" i="9"/>
  <c r="D376" i="9"/>
  <c r="E376" i="9"/>
  <c r="G376" i="9"/>
  <c r="H376" i="9"/>
  <c r="D377" i="9"/>
  <c r="E377" i="9"/>
  <c r="G377" i="9"/>
  <c r="H377" i="9"/>
  <c r="D378" i="9"/>
  <c r="E378" i="9"/>
  <c r="G378" i="9"/>
  <c r="H378" i="9"/>
  <c r="D379" i="9"/>
  <c r="E379" i="9"/>
  <c r="G379" i="9"/>
  <c r="H379" i="9"/>
  <c r="D380" i="9"/>
  <c r="E380" i="9"/>
  <c r="G380" i="9"/>
  <c r="H380" i="9"/>
  <c r="D381" i="9"/>
  <c r="E381" i="9"/>
  <c r="G381" i="9"/>
  <c r="H381" i="9"/>
  <c r="D382" i="9"/>
  <c r="E382" i="9"/>
  <c r="G382" i="9"/>
  <c r="H382" i="9"/>
  <c r="D383" i="9"/>
  <c r="E383" i="9"/>
  <c r="G383" i="9"/>
  <c r="H383" i="9"/>
  <c r="D384" i="9"/>
  <c r="E384" i="9"/>
  <c r="G384" i="9"/>
  <c r="H384" i="9"/>
  <c r="D385" i="9"/>
  <c r="E385" i="9"/>
  <c r="G385" i="9"/>
  <c r="H385" i="9"/>
  <c r="D386" i="9"/>
  <c r="E386" i="9"/>
  <c r="G386" i="9"/>
  <c r="H386" i="9"/>
  <c r="D387" i="9"/>
  <c r="E387" i="9"/>
  <c r="G387" i="9"/>
  <c r="H387" i="9"/>
  <c r="D388" i="9"/>
  <c r="E388" i="9"/>
  <c r="G388" i="9"/>
  <c r="H388" i="9"/>
  <c r="D389" i="9"/>
  <c r="E389" i="9"/>
  <c r="G389" i="9"/>
  <c r="H389" i="9"/>
  <c r="D390" i="9"/>
  <c r="E390" i="9"/>
  <c r="G390" i="9"/>
  <c r="H390" i="9"/>
  <c r="D391" i="9"/>
  <c r="E391" i="9"/>
  <c r="G391" i="9"/>
  <c r="H391" i="9"/>
  <c r="D392" i="9"/>
  <c r="E392" i="9"/>
  <c r="G392" i="9"/>
  <c r="H392" i="9"/>
  <c r="D393" i="9"/>
  <c r="E393" i="9"/>
  <c r="G393" i="9"/>
  <c r="H393" i="9"/>
  <c r="D394" i="9"/>
  <c r="E394" i="9"/>
  <c r="G394" i="9"/>
  <c r="H394" i="9"/>
  <c r="D395" i="9"/>
  <c r="E395" i="9"/>
  <c r="G395" i="9"/>
  <c r="H395" i="9"/>
  <c r="D396" i="9"/>
  <c r="E396" i="9"/>
  <c r="G396" i="9"/>
  <c r="H396" i="9"/>
  <c r="D397" i="9"/>
  <c r="E397" i="9"/>
  <c r="G397" i="9"/>
  <c r="H397" i="9"/>
  <c r="D398" i="9"/>
  <c r="E398" i="9"/>
  <c r="G398" i="9"/>
  <c r="H398" i="9"/>
  <c r="D399" i="9"/>
  <c r="E399" i="9"/>
  <c r="G399" i="9"/>
  <c r="H399" i="9"/>
  <c r="D400" i="9"/>
  <c r="E400" i="9"/>
  <c r="G400" i="9"/>
  <c r="H400" i="9"/>
  <c r="C6" i="10"/>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B189" i="10" s="1"/>
  <c r="B190" i="10" s="1"/>
  <c r="B191" i="10" s="1"/>
  <c r="B192" i="10" s="1"/>
  <c r="B193" i="10" s="1"/>
  <c r="B194" i="10" s="1"/>
  <c r="B195" i="10" s="1"/>
  <c r="B196" i="10" s="1"/>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224" i="10" s="1"/>
  <c r="B225" i="10" s="1"/>
  <c r="B226" i="10" s="1"/>
  <c r="B227" i="10" s="1"/>
  <c r="B228" i="10" s="1"/>
  <c r="B229" i="10" s="1"/>
  <c r="B230" i="10" s="1"/>
  <c r="B231" i="10" s="1"/>
  <c r="B232" i="10" s="1"/>
  <c r="B233" i="10" s="1"/>
  <c r="B234" i="10" s="1"/>
  <c r="B235" i="10" s="1"/>
  <c r="B236" i="10" s="1"/>
  <c r="B237" i="10" s="1"/>
  <c r="B238" i="10" s="1"/>
  <c r="B239" i="10" s="1"/>
  <c r="B240" i="10" s="1"/>
  <c r="B241" i="10" s="1"/>
  <c r="B242" i="10" s="1"/>
  <c r="B243" i="10" s="1"/>
  <c r="B244" i="10" s="1"/>
  <c r="B245" i="10" s="1"/>
  <c r="B246" i="10" s="1"/>
  <c r="B247" i="10" s="1"/>
  <c r="B248" i="10" s="1"/>
  <c r="B249" i="10" s="1"/>
  <c r="B250" i="10" s="1"/>
  <c r="B251" i="10" s="1"/>
  <c r="B252" i="10" s="1"/>
  <c r="B253" i="10" s="1"/>
  <c r="B254" i="10" s="1"/>
  <c r="B255" i="10" s="1"/>
  <c r="B256" i="10" s="1"/>
  <c r="B257" i="10" s="1"/>
  <c r="B258" i="10" s="1"/>
  <c r="B259" i="10" s="1"/>
  <c r="B260" i="10" s="1"/>
  <c r="B261" i="10" s="1"/>
  <c r="B262" i="10" s="1"/>
  <c r="B263" i="10" s="1"/>
  <c r="B264" i="10" s="1"/>
  <c r="B265" i="10" s="1"/>
  <c r="B266" i="10" s="1"/>
  <c r="B267" i="10" s="1"/>
  <c r="B268" i="10" s="1"/>
  <c r="B269" i="10" s="1"/>
  <c r="B270" i="10" s="1"/>
  <c r="B271" i="10" s="1"/>
  <c r="B272" i="10" s="1"/>
  <c r="B273" i="10" s="1"/>
  <c r="B274" i="10" s="1"/>
  <c r="B275" i="10" s="1"/>
  <c r="B276" i="10" s="1"/>
  <c r="B277" i="10" s="1"/>
  <c r="B278" i="10" s="1"/>
  <c r="B279" i="10" s="1"/>
  <c r="B280" i="10" s="1"/>
  <c r="B281" i="10" s="1"/>
  <c r="B282" i="10" s="1"/>
  <c r="B283" i="10" s="1"/>
  <c r="B284" i="10" s="1"/>
  <c r="B285" i="10" s="1"/>
  <c r="B286" i="10" s="1"/>
  <c r="B287" i="10" s="1"/>
  <c r="B288" i="10" s="1"/>
  <c r="B289" i="10" s="1"/>
  <c r="B290" i="10" s="1"/>
  <c r="B291" i="10" s="1"/>
  <c r="B292" i="10" s="1"/>
  <c r="B293" i="10" s="1"/>
  <c r="B294" i="10" s="1"/>
  <c r="B295" i="10" s="1"/>
  <c r="B296" i="10" s="1"/>
  <c r="B297" i="10" s="1"/>
  <c r="B298" i="10" s="1"/>
  <c r="B299" i="10" s="1"/>
  <c r="B300" i="10" s="1"/>
  <c r="B301" i="10" s="1"/>
  <c r="B302" i="10" s="1"/>
  <c r="B303" i="10" s="1"/>
  <c r="B304" i="10" s="1"/>
  <c r="B305" i="10" s="1"/>
  <c r="B306" i="10" s="1"/>
  <c r="B307" i="10" s="1"/>
  <c r="B308" i="10" s="1"/>
  <c r="B309" i="10" s="1"/>
  <c r="B310" i="10" s="1"/>
  <c r="B311" i="10" s="1"/>
  <c r="B312" i="10" s="1"/>
  <c r="B313" i="10" s="1"/>
  <c r="B314" i="10" s="1"/>
  <c r="B315" i="10" s="1"/>
  <c r="B316" i="10" s="1"/>
  <c r="B317" i="10" s="1"/>
  <c r="B318" i="10" s="1"/>
  <c r="B319" i="10" s="1"/>
  <c r="B320" i="10" s="1"/>
  <c r="B321" i="10" s="1"/>
  <c r="B322" i="10" s="1"/>
  <c r="B323" i="10" s="1"/>
  <c r="B324" i="10" s="1"/>
  <c r="B325" i="10" s="1"/>
  <c r="B326" i="10" s="1"/>
  <c r="B327" i="10" s="1"/>
  <c r="B328" i="10" s="1"/>
  <c r="B329" i="10" s="1"/>
  <c r="B330" i="10" s="1"/>
  <c r="B331" i="10" s="1"/>
  <c r="B332" i="10" s="1"/>
  <c r="B333" i="10" s="1"/>
  <c r="B334" i="10" s="1"/>
  <c r="B335" i="10" s="1"/>
  <c r="B336" i="10" s="1"/>
  <c r="B337" i="10" s="1"/>
  <c r="B338" i="10" s="1"/>
  <c r="B339" i="10" s="1"/>
  <c r="B340" i="10" s="1"/>
  <c r="B341" i="10" s="1"/>
  <c r="B342" i="10" s="1"/>
  <c r="B343" i="10" s="1"/>
  <c r="B344" i="10" s="1"/>
  <c r="B345" i="10" s="1"/>
  <c r="B346" i="10" s="1"/>
  <c r="B347" i="10" s="1"/>
  <c r="B348" i="10" s="1"/>
  <c r="B349" i="10" s="1"/>
  <c r="B350" i="10" s="1"/>
  <c r="B351" i="10" s="1"/>
  <c r="B352" i="10" s="1"/>
  <c r="B353" i="10" s="1"/>
  <c r="B354" i="10" s="1"/>
  <c r="B355" i="10" s="1"/>
  <c r="B356" i="10" s="1"/>
  <c r="B357" i="10" s="1"/>
  <c r="B358" i="10" s="1"/>
  <c r="B359" i="10" s="1"/>
  <c r="B360" i="10" s="1"/>
  <c r="B361" i="10" s="1"/>
  <c r="B362" i="10" s="1"/>
  <c r="B363" i="10" s="1"/>
  <c r="B364" i="10" s="1"/>
  <c r="B365" i="10" s="1"/>
  <c r="B366" i="10" s="1"/>
  <c r="B367" i="10" s="1"/>
  <c r="B368" i="10" s="1"/>
  <c r="B369" i="10" s="1"/>
  <c r="B370" i="10" s="1"/>
  <c r="B371" i="10" s="1"/>
  <c r="B372" i="10" s="1"/>
  <c r="B373" i="10" s="1"/>
  <c r="B374" i="10" s="1"/>
  <c r="B375" i="10" s="1"/>
  <c r="B376" i="10" s="1"/>
  <c r="B377" i="10" s="1"/>
  <c r="B378" i="10" s="1"/>
  <c r="B379" i="10" s="1"/>
  <c r="B380" i="10" s="1"/>
  <c r="B381" i="10" s="1"/>
  <c r="B382" i="10" s="1"/>
  <c r="B383" i="10" s="1"/>
  <c r="B384" i="10" s="1"/>
  <c r="B385" i="10" s="1"/>
  <c r="B386" i="10" s="1"/>
  <c r="B387" i="10" s="1"/>
  <c r="B388" i="10" s="1"/>
  <c r="B389" i="10" s="1"/>
  <c r="B390" i="10" s="1"/>
  <c r="B391" i="10" s="1"/>
  <c r="B392" i="10" s="1"/>
  <c r="B393" i="10" s="1"/>
  <c r="B394" i="10" s="1"/>
  <c r="B395" i="10" s="1"/>
  <c r="B396" i="10" s="1"/>
  <c r="B397" i="10" s="1"/>
  <c r="B398" i="10" s="1"/>
  <c r="B399" i="10" s="1"/>
  <c r="B400" i="10" s="1"/>
  <c r="F6" i="10"/>
  <c r="F7" i="10"/>
  <c r="C7" i="10"/>
  <c r="A17" i="10"/>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397" i="10" s="1"/>
  <c r="A398" i="10" s="1"/>
  <c r="A399" i="10" s="1"/>
  <c r="A400" i="10" s="1"/>
  <c r="D16" i="10"/>
  <c r="C16" i="10"/>
  <c r="A17" i="9"/>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H16" i="9"/>
  <c r="D16" i="9"/>
  <c r="C16" i="9"/>
  <c r="F16" i="9" s="1"/>
  <c r="B16" i="9"/>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3" i="9" s="1"/>
  <c r="B144" i="9" s="1"/>
  <c r="B145" i="9" s="1"/>
  <c r="B146" i="9" s="1"/>
  <c r="B147" i="9" s="1"/>
  <c r="B148" i="9" s="1"/>
  <c r="B149" i="9" s="1"/>
  <c r="B150" i="9" s="1"/>
  <c r="B151" i="9" s="1"/>
  <c r="B152" i="9" s="1"/>
  <c r="B153" i="9" s="1"/>
  <c r="B154" i="9" s="1"/>
  <c r="B155" i="9" s="1"/>
  <c r="B156" i="9" s="1"/>
  <c r="B157" i="9" s="1"/>
  <c r="B158" i="9" s="1"/>
  <c r="B159" i="9" s="1"/>
  <c r="B160" i="9" s="1"/>
  <c r="B161" i="9" s="1"/>
  <c r="B162" i="9" s="1"/>
  <c r="B163" i="9" s="1"/>
  <c r="B164" i="9" s="1"/>
  <c r="B165" i="9" s="1"/>
  <c r="B166" i="9" s="1"/>
  <c r="B167" i="9" s="1"/>
  <c r="B168" i="9" s="1"/>
  <c r="B169" i="9" s="1"/>
  <c r="B170" i="9" s="1"/>
  <c r="B171" i="9" s="1"/>
  <c r="B172" i="9" s="1"/>
  <c r="B173" i="9" s="1"/>
  <c r="B174" i="9" s="1"/>
  <c r="B175" i="9" s="1"/>
  <c r="B176" i="9" s="1"/>
  <c r="B177" i="9" s="1"/>
  <c r="B178" i="9" s="1"/>
  <c r="B179" i="9" s="1"/>
  <c r="B180" i="9" s="1"/>
  <c r="B181" i="9" s="1"/>
  <c r="B182" i="9" s="1"/>
  <c r="B183" i="9" s="1"/>
  <c r="B184" i="9" s="1"/>
  <c r="B185" i="9" s="1"/>
  <c r="B186" i="9" s="1"/>
  <c r="B187" i="9" s="1"/>
  <c r="B188" i="9" s="1"/>
  <c r="B189" i="9" s="1"/>
  <c r="B190" i="9" s="1"/>
  <c r="B191" i="9" s="1"/>
  <c r="B192" i="9" s="1"/>
  <c r="B193" i="9" s="1"/>
  <c r="B194" i="9" s="1"/>
  <c r="B195" i="9" s="1"/>
  <c r="B196" i="9" s="1"/>
  <c r="B197" i="9" s="1"/>
  <c r="B198" i="9" s="1"/>
  <c r="B199" i="9" s="1"/>
  <c r="B200" i="9" s="1"/>
  <c r="B201" i="9" s="1"/>
  <c r="B202" i="9" s="1"/>
  <c r="B203" i="9" s="1"/>
  <c r="B204" i="9" s="1"/>
  <c r="B205" i="9" s="1"/>
  <c r="B206" i="9" s="1"/>
  <c r="B207" i="9" s="1"/>
  <c r="B208" i="9" s="1"/>
  <c r="B209" i="9" s="1"/>
  <c r="B210" i="9" s="1"/>
  <c r="B211" i="9" s="1"/>
  <c r="B212" i="9" s="1"/>
  <c r="B213" i="9" s="1"/>
  <c r="B214" i="9" s="1"/>
  <c r="B215" i="9" s="1"/>
  <c r="C11" i="9"/>
  <c r="F11" i="9" s="1"/>
  <c r="F10" i="9" s="1"/>
  <c r="C10" i="9"/>
  <c r="F7" i="9"/>
  <c r="C7" i="9"/>
  <c r="G6" i="9"/>
  <c r="C17" i="8"/>
  <c r="C18" i="8" s="1"/>
  <c r="C19" i="8" s="1"/>
  <c r="C20" i="8" s="1"/>
  <c r="C21" i="8" s="1"/>
  <c r="C22" i="8" s="1"/>
  <c r="C23" i="8" s="1"/>
  <c r="C24" i="8" s="1"/>
  <c r="C25" i="8" s="1"/>
  <c r="C26" i="8" s="1"/>
  <c r="C27" i="8" s="1"/>
  <c r="C28" i="8" s="1"/>
  <c r="C29" i="8" s="1"/>
  <c r="C30" i="8" s="1"/>
  <c r="C31" i="8" s="1"/>
  <c r="C32" i="8" s="1"/>
  <c r="C33" i="8" s="1"/>
  <c r="C34" i="8" s="1"/>
  <c r="C35" i="8" s="1"/>
  <c r="C36" i="8" s="1"/>
  <c r="C37" i="8" s="1"/>
  <c r="C38" i="8" s="1"/>
  <c r="C39" i="8" s="1"/>
  <c r="C40" i="8" s="1"/>
  <c r="C41" i="8" s="1"/>
  <c r="C42" i="8" s="1"/>
  <c r="C43" i="8" s="1"/>
  <c r="C44" i="8" s="1"/>
  <c r="C45" i="8" s="1"/>
  <c r="C46" i="8" s="1"/>
  <c r="C47" i="8" s="1"/>
  <c r="C48" i="8" s="1"/>
  <c r="C49" i="8" s="1"/>
  <c r="C50" i="8" s="1"/>
  <c r="C51" i="8" s="1"/>
  <c r="C52" i="8" s="1"/>
  <c r="C53" i="8" s="1"/>
  <c r="C54" i="8" s="1"/>
  <c r="C55" i="8" s="1"/>
  <c r="C56" i="8" s="1"/>
  <c r="C57" i="8" s="1"/>
  <c r="C58" i="8" s="1"/>
  <c r="C59" i="8" s="1"/>
  <c r="C60" i="8" s="1"/>
  <c r="C61" i="8" s="1"/>
  <c r="C62" i="8" s="1"/>
  <c r="C63" i="8" s="1"/>
  <c r="C64" i="8" s="1"/>
  <c r="C65" i="8" s="1"/>
  <c r="C66" i="8" s="1"/>
  <c r="C67" i="8" s="1"/>
  <c r="C68" i="8" s="1"/>
  <c r="C69" i="8" s="1"/>
  <c r="C70" i="8" s="1"/>
  <c r="C71" i="8" s="1"/>
  <c r="C72" i="8" s="1"/>
  <c r="C73" i="8" s="1"/>
  <c r="C74" i="8" s="1"/>
  <c r="C75" i="8" s="1"/>
  <c r="C76" i="8" s="1"/>
  <c r="C77" i="8" s="1"/>
  <c r="C78" i="8" s="1"/>
  <c r="C79" i="8" s="1"/>
  <c r="C80" i="8" s="1"/>
  <c r="C81" i="8" s="1"/>
  <c r="C82" i="8" s="1"/>
  <c r="C83" i="8" s="1"/>
  <c r="C84" i="8" s="1"/>
  <c r="C85" i="8" s="1"/>
  <c r="C86" i="8" s="1"/>
  <c r="C87" i="8" s="1"/>
  <c r="C88" i="8" s="1"/>
  <c r="C89" i="8" s="1"/>
  <c r="C90" i="8" s="1"/>
  <c r="C91" i="8" s="1"/>
  <c r="C92" i="8" s="1"/>
  <c r="C93" i="8" s="1"/>
  <c r="C94" i="8" s="1"/>
  <c r="C95" i="8" s="1"/>
  <c r="C96" i="8" s="1"/>
  <c r="C97" i="8" s="1"/>
  <c r="C98" i="8" s="1"/>
  <c r="C99" i="8" s="1"/>
  <c r="C100" i="8" s="1"/>
  <c r="C101" i="8" s="1"/>
  <c r="C102" i="8" s="1"/>
  <c r="C103" i="8" s="1"/>
  <c r="C104" i="8" s="1"/>
  <c r="C105" i="8" s="1"/>
  <c r="C106" i="8" s="1"/>
  <c r="C107" i="8" s="1"/>
  <c r="C108" i="8" s="1"/>
  <c r="C109" i="8" s="1"/>
  <c r="C110" i="8" s="1"/>
  <c r="C111" i="8" s="1"/>
  <c r="C112" i="8" s="1"/>
  <c r="C113" i="8" s="1"/>
  <c r="C114" i="8" s="1"/>
  <c r="C115" i="8" s="1"/>
  <c r="C116" i="8" s="1"/>
  <c r="C117" i="8" s="1"/>
  <c r="C118" i="8" s="1"/>
  <c r="C119" i="8" s="1"/>
  <c r="C120" i="8" s="1"/>
  <c r="C121" i="8" s="1"/>
  <c r="C122" i="8" s="1"/>
  <c r="C123" i="8" s="1"/>
  <c r="C124" i="8" s="1"/>
  <c r="C125" i="8" s="1"/>
  <c r="C126" i="8" s="1"/>
  <c r="C127" i="8" s="1"/>
  <c r="C128" i="8" s="1"/>
  <c r="C129" i="8" s="1"/>
  <c r="C130" i="8" s="1"/>
  <c r="C131" i="8" s="1"/>
  <c r="C132" i="8" s="1"/>
  <c r="C133" i="8" s="1"/>
  <c r="C134" i="8" s="1"/>
  <c r="C135" i="8" s="1"/>
  <c r="C136" i="8" s="1"/>
  <c r="C137" i="8" s="1"/>
  <c r="C138" i="8" s="1"/>
  <c r="C139" i="8" s="1"/>
  <c r="C140" i="8" s="1"/>
  <c r="C141" i="8" s="1"/>
  <c r="C142" i="8" s="1"/>
  <c r="C143" i="8" s="1"/>
  <c r="C144" i="8" s="1"/>
  <c r="C145" i="8" s="1"/>
  <c r="C146" i="8" s="1"/>
  <c r="C147" i="8" s="1"/>
  <c r="C148" i="8" s="1"/>
  <c r="C149" i="8" s="1"/>
  <c r="C150" i="8" s="1"/>
  <c r="C151" i="8" s="1"/>
  <c r="C152" i="8" s="1"/>
  <c r="C153" i="8" s="1"/>
  <c r="C154" i="8" s="1"/>
  <c r="C155" i="8" s="1"/>
  <c r="C156" i="8" s="1"/>
  <c r="C157" i="8" s="1"/>
  <c r="C158" i="8" s="1"/>
  <c r="C159" i="8" s="1"/>
  <c r="C160" i="8" s="1"/>
  <c r="C161" i="8" s="1"/>
  <c r="C162" i="8" s="1"/>
  <c r="C163" i="8" s="1"/>
  <c r="C164" i="8" s="1"/>
  <c r="C165" i="8" s="1"/>
  <c r="C166" i="8" s="1"/>
  <c r="C167" i="8" s="1"/>
  <c r="C168" i="8" s="1"/>
  <c r="C169" i="8" s="1"/>
  <c r="C170" i="8" s="1"/>
  <c r="C171" i="8" s="1"/>
  <c r="C172" i="8" s="1"/>
  <c r="C173" i="8" s="1"/>
  <c r="C174" i="8" s="1"/>
  <c r="C175" i="8" s="1"/>
  <c r="C176" i="8" s="1"/>
  <c r="C177" i="8" s="1"/>
  <c r="C178" i="8" s="1"/>
  <c r="C179" i="8" s="1"/>
  <c r="C180" i="8" s="1"/>
  <c r="C181" i="8" s="1"/>
  <c r="C182" i="8" s="1"/>
  <c r="C183" i="8" s="1"/>
  <c r="C184" i="8" s="1"/>
  <c r="C185" i="8" s="1"/>
  <c r="C186" i="8" s="1"/>
  <c r="C187" i="8" s="1"/>
  <c r="C188" i="8" s="1"/>
  <c r="C189" i="8" s="1"/>
  <c r="C190" i="8" s="1"/>
  <c r="C191" i="8" s="1"/>
  <c r="C192" i="8" s="1"/>
  <c r="C193" i="8" s="1"/>
  <c r="C194" i="8" s="1"/>
  <c r="C195" i="8" s="1"/>
  <c r="C196" i="8" s="1"/>
  <c r="C197" i="8" s="1"/>
  <c r="C198" i="8" s="1"/>
  <c r="C199" i="8" s="1"/>
  <c r="C200" i="8" s="1"/>
  <c r="C201" i="8" s="1"/>
  <c r="C202" i="8" s="1"/>
  <c r="C203" i="8" s="1"/>
  <c r="C204" i="8" s="1"/>
  <c r="C205" i="8" s="1"/>
  <c r="C206" i="8" s="1"/>
  <c r="C207" i="8" s="1"/>
  <c r="C208" i="8" s="1"/>
  <c r="C209" i="8" s="1"/>
  <c r="C210" i="8" s="1"/>
  <c r="C211" i="8" s="1"/>
  <c r="C212" i="8" s="1"/>
  <c r="C213" i="8" s="1"/>
  <c r="C214" i="8" s="1"/>
  <c r="C215" i="8" s="1"/>
  <c r="C216" i="8" s="1"/>
  <c r="B17" i="8"/>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A17" i="8"/>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C16" i="8"/>
  <c r="B16" i="8"/>
  <c r="C10" i="8"/>
  <c r="C11" i="8" s="1"/>
  <c r="F11" i="8" s="1"/>
  <c r="F10" i="8" s="1"/>
  <c r="F7" i="8"/>
  <c r="C7" i="8"/>
  <c r="G6" i="8"/>
  <c r="C217" i="8" l="1"/>
  <c r="D216" i="8"/>
  <c r="E216" i="8"/>
  <c r="G216" i="8"/>
  <c r="H216" i="8"/>
  <c r="D216" i="10"/>
  <c r="E216" i="10"/>
  <c r="E19" i="10"/>
  <c r="E17" i="10"/>
  <c r="E21" i="10"/>
  <c r="D22" i="10"/>
  <c r="E18" i="10"/>
  <c r="D17" i="10"/>
  <c r="D20" i="10"/>
  <c r="E22" i="10"/>
  <c r="D19" i="10"/>
  <c r="E20" i="10"/>
  <c r="D18" i="10"/>
  <c r="D21" i="10"/>
  <c r="D23" i="10"/>
  <c r="E23" i="10"/>
  <c r="G6" i="10"/>
  <c r="C10" i="10"/>
  <c r="G16" i="10"/>
  <c r="E16" i="10"/>
  <c r="F16" i="10"/>
  <c r="G16" i="9"/>
  <c r="F17" i="9"/>
  <c r="F18" i="9" s="1"/>
  <c r="F19" i="9" s="1"/>
  <c r="F20" i="9" s="1"/>
  <c r="F21" i="9" s="1"/>
  <c r="F22" i="9" s="1"/>
  <c r="F23" i="9" s="1"/>
  <c r="F24" i="9" s="1"/>
  <c r="F25" i="9" s="1"/>
  <c r="F26" i="9" s="1"/>
  <c r="F27" i="9" s="1"/>
  <c r="F28" i="9" s="1"/>
  <c r="F29" i="9" s="1"/>
  <c r="F30" i="9" s="1"/>
  <c r="F31" i="9" s="1"/>
  <c r="F32" i="9" s="1"/>
  <c r="F33" i="9" s="1"/>
  <c r="F34" i="9" s="1"/>
  <c r="F35" i="9" s="1"/>
  <c r="F36" i="9" s="1"/>
  <c r="F37" i="9" s="1"/>
  <c r="F38" i="9" s="1"/>
  <c r="F39" i="9" s="1"/>
  <c r="F40" i="9" s="1"/>
  <c r="F41" i="9" s="1"/>
  <c r="F42" i="9" s="1"/>
  <c r="F43" i="9" s="1"/>
  <c r="F44" i="9" s="1"/>
  <c r="F45" i="9" s="1"/>
  <c r="F46" i="9" s="1"/>
  <c r="F47" i="9" s="1"/>
  <c r="F48" i="9" s="1"/>
  <c r="F49" i="9" s="1"/>
  <c r="F50" i="9" s="1"/>
  <c r="F51" i="9" s="1"/>
  <c r="F52" i="9" s="1"/>
  <c r="F53" i="9" s="1"/>
  <c r="F54" i="9" s="1"/>
  <c r="F55" i="9" s="1"/>
  <c r="F56" i="9" s="1"/>
  <c r="F57" i="9" s="1"/>
  <c r="F58" i="9" s="1"/>
  <c r="F59" i="9" s="1"/>
  <c r="F60" i="9" s="1"/>
  <c r="F61" i="9" s="1"/>
  <c r="F62" i="9" s="1"/>
  <c r="F63" i="9" s="1"/>
  <c r="F64" i="9" s="1"/>
  <c r="F65" i="9" s="1"/>
  <c r="F66" i="9" s="1"/>
  <c r="F67" i="9" s="1"/>
  <c r="F68" i="9" s="1"/>
  <c r="F69" i="9" s="1"/>
  <c r="F70" i="9" s="1"/>
  <c r="F71" i="9" s="1"/>
  <c r="F72" i="9" s="1"/>
  <c r="F73" i="9" s="1"/>
  <c r="F74" i="9" s="1"/>
  <c r="F75" i="9" s="1"/>
  <c r="F76" i="9" s="1"/>
  <c r="F77" i="9" s="1"/>
  <c r="F78" i="9" s="1"/>
  <c r="F79" i="9" s="1"/>
  <c r="F80" i="9" s="1"/>
  <c r="F81" i="9" s="1"/>
  <c r="F82" i="9" s="1"/>
  <c r="F83" i="9" s="1"/>
  <c r="F84" i="9" s="1"/>
  <c r="F85" i="9" s="1"/>
  <c r="F86" i="9" s="1"/>
  <c r="F87" i="9" s="1"/>
  <c r="F88" i="9" s="1"/>
  <c r="F89" i="9" s="1"/>
  <c r="F90" i="9" s="1"/>
  <c r="F91" i="9" s="1"/>
  <c r="F92" i="9" s="1"/>
  <c r="F93" i="9" s="1"/>
  <c r="F94" i="9" s="1"/>
  <c r="F95" i="9" s="1"/>
  <c r="F96" i="9" s="1"/>
  <c r="F97" i="9" s="1"/>
  <c r="F98" i="9" s="1"/>
  <c r="F99" i="9" s="1"/>
  <c r="F100" i="9" s="1"/>
  <c r="F101" i="9" s="1"/>
  <c r="F102" i="9" s="1"/>
  <c r="F103" i="9" s="1"/>
  <c r="F104" i="9" s="1"/>
  <c r="F105" i="9" s="1"/>
  <c r="F106" i="9" s="1"/>
  <c r="F107" i="9" s="1"/>
  <c r="F108" i="9" s="1"/>
  <c r="F109" i="9" s="1"/>
  <c r="F110" i="9" s="1"/>
  <c r="F111" i="9" s="1"/>
  <c r="F112" i="9" s="1"/>
  <c r="F113" i="9" s="1"/>
  <c r="F114" i="9" s="1"/>
  <c r="F115" i="9" s="1"/>
  <c r="F116" i="9" s="1"/>
  <c r="F117" i="9" s="1"/>
  <c r="F118" i="9" s="1"/>
  <c r="F119" i="9" s="1"/>
  <c r="F120" i="9" s="1"/>
  <c r="F121" i="9" s="1"/>
  <c r="F122" i="9" s="1"/>
  <c r="F123" i="9" s="1"/>
  <c r="F124" i="9" s="1"/>
  <c r="F125" i="9" s="1"/>
  <c r="F126" i="9" s="1"/>
  <c r="F127" i="9" s="1"/>
  <c r="F128" i="9" s="1"/>
  <c r="F129" i="9" s="1"/>
  <c r="F130" i="9" s="1"/>
  <c r="F131" i="9" s="1"/>
  <c r="F132" i="9" s="1"/>
  <c r="F133" i="9" s="1"/>
  <c r="F134" i="9" s="1"/>
  <c r="F135" i="9" s="1"/>
  <c r="F136" i="9" s="1"/>
  <c r="F137" i="9" s="1"/>
  <c r="F138" i="9" s="1"/>
  <c r="F139" i="9" s="1"/>
  <c r="F140" i="9" s="1"/>
  <c r="F141" i="9" s="1"/>
  <c r="F142" i="9" s="1"/>
  <c r="F143" i="9" s="1"/>
  <c r="F144" i="9" s="1"/>
  <c r="F145" i="9" s="1"/>
  <c r="F146" i="9" s="1"/>
  <c r="F147" i="9" s="1"/>
  <c r="F148" i="9" s="1"/>
  <c r="F149" i="9" s="1"/>
  <c r="F150" i="9" s="1"/>
  <c r="F151" i="9" s="1"/>
  <c r="F152" i="9" s="1"/>
  <c r="F153" i="9" s="1"/>
  <c r="F154" i="9" s="1"/>
  <c r="F155" i="9" s="1"/>
  <c r="F156" i="9" s="1"/>
  <c r="F157" i="9" s="1"/>
  <c r="F158" i="9" s="1"/>
  <c r="F159" i="9" s="1"/>
  <c r="F160" i="9" s="1"/>
  <c r="F161" i="9" s="1"/>
  <c r="F162" i="9" s="1"/>
  <c r="F163" i="9" s="1"/>
  <c r="F164" i="9" s="1"/>
  <c r="F165" i="9" s="1"/>
  <c r="F166" i="9" s="1"/>
  <c r="F167" i="9" s="1"/>
  <c r="F168" i="9" s="1"/>
  <c r="F169" i="9" s="1"/>
  <c r="F170" i="9" s="1"/>
  <c r="F171" i="9" s="1"/>
  <c r="F172" i="9" s="1"/>
  <c r="F173" i="9" s="1"/>
  <c r="F174" i="9" s="1"/>
  <c r="F175" i="9" s="1"/>
  <c r="F176" i="9" s="1"/>
  <c r="F177" i="9" s="1"/>
  <c r="F178" i="9" s="1"/>
  <c r="F179" i="9" s="1"/>
  <c r="F180" i="9" s="1"/>
  <c r="F181" i="9" s="1"/>
  <c r="F182" i="9" s="1"/>
  <c r="F183" i="9" s="1"/>
  <c r="F184" i="9" s="1"/>
  <c r="F185" i="9" s="1"/>
  <c r="F186" i="9" s="1"/>
  <c r="F187" i="9" s="1"/>
  <c r="F188" i="9" s="1"/>
  <c r="F189" i="9" s="1"/>
  <c r="F190" i="9" s="1"/>
  <c r="F191" i="9" s="1"/>
  <c r="F192" i="9" s="1"/>
  <c r="F193" i="9" s="1"/>
  <c r="F194" i="9" s="1"/>
  <c r="F195" i="9" s="1"/>
  <c r="F196" i="9" s="1"/>
  <c r="F197" i="9" s="1"/>
  <c r="F198" i="9" s="1"/>
  <c r="F199" i="9" s="1"/>
  <c r="F200" i="9" s="1"/>
  <c r="F201" i="9" s="1"/>
  <c r="F202" i="9" s="1"/>
  <c r="F203" i="9" s="1"/>
  <c r="F204" i="9" s="1"/>
  <c r="F205" i="9" s="1"/>
  <c r="F206" i="9" s="1"/>
  <c r="F207" i="9" s="1"/>
  <c r="F208" i="9" s="1"/>
  <c r="F209" i="9" s="1"/>
  <c r="F210" i="9" s="1"/>
  <c r="F211" i="9" s="1"/>
  <c r="F212" i="9" s="1"/>
  <c r="F213" i="9" s="1"/>
  <c r="F214" i="9" s="1"/>
  <c r="F215" i="9" s="1"/>
  <c r="E16" i="9"/>
  <c r="H17" i="8"/>
  <c r="D17" i="8"/>
  <c r="E17" i="8"/>
  <c r="F16" i="8"/>
  <c r="F17" i="8" s="1"/>
  <c r="F18" i="8" s="1"/>
  <c r="F19" i="8" s="1"/>
  <c r="F20" i="8" s="1"/>
  <c r="F21" i="8" s="1"/>
  <c r="F22" i="8" s="1"/>
  <c r="F23" i="8" s="1"/>
  <c r="F24" i="8" s="1"/>
  <c r="F25" i="8" s="1"/>
  <c r="F26" i="8" s="1"/>
  <c r="F27" i="8" s="1"/>
  <c r="F28" i="8" s="1"/>
  <c r="F29" i="8" s="1"/>
  <c r="F30" i="8" s="1"/>
  <c r="F31" i="8" s="1"/>
  <c r="F32" i="8" s="1"/>
  <c r="F33" i="8" s="1"/>
  <c r="F34" i="8" s="1"/>
  <c r="F35" i="8" s="1"/>
  <c r="F36" i="8" s="1"/>
  <c r="F37" i="8" s="1"/>
  <c r="F38" i="8" s="1"/>
  <c r="F39" i="8" s="1"/>
  <c r="F40" i="8" s="1"/>
  <c r="F41" i="8" s="1"/>
  <c r="F42" i="8" s="1"/>
  <c r="F43" i="8" s="1"/>
  <c r="F44" i="8" s="1"/>
  <c r="F45" i="8" s="1"/>
  <c r="F46" i="8" s="1"/>
  <c r="F47" i="8" s="1"/>
  <c r="F48" i="8" s="1"/>
  <c r="F49" i="8" s="1"/>
  <c r="F50" i="8" s="1"/>
  <c r="F51" i="8" s="1"/>
  <c r="F52" i="8" s="1"/>
  <c r="F53" i="8" s="1"/>
  <c r="F54" i="8" s="1"/>
  <c r="F55" i="8" s="1"/>
  <c r="F56" i="8" s="1"/>
  <c r="F57" i="8" s="1"/>
  <c r="F58" i="8" s="1"/>
  <c r="F59" i="8" s="1"/>
  <c r="F60" i="8" s="1"/>
  <c r="F61" i="8" s="1"/>
  <c r="F62" i="8" s="1"/>
  <c r="F63" i="8" s="1"/>
  <c r="F64" i="8" s="1"/>
  <c r="F65" i="8" s="1"/>
  <c r="F66" i="8" s="1"/>
  <c r="F67" i="8" s="1"/>
  <c r="F68" i="8" s="1"/>
  <c r="F69" i="8" s="1"/>
  <c r="F70" i="8" s="1"/>
  <c r="F71" i="8" s="1"/>
  <c r="F72" i="8" s="1"/>
  <c r="F73" i="8" s="1"/>
  <c r="F74" i="8" s="1"/>
  <c r="F75" i="8" s="1"/>
  <c r="F76" i="8" s="1"/>
  <c r="F77" i="8" s="1"/>
  <c r="F78" i="8" s="1"/>
  <c r="F79" i="8" s="1"/>
  <c r="F80" i="8" s="1"/>
  <c r="F81" i="8" s="1"/>
  <c r="F82" i="8" s="1"/>
  <c r="F83" i="8" s="1"/>
  <c r="F84" i="8" s="1"/>
  <c r="F85" i="8" s="1"/>
  <c r="F86" i="8" s="1"/>
  <c r="F87" i="8" s="1"/>
  <c r="F88" i="8" s="1"/>
  <c r="F89" i="8" s="1"/>
  <c r="F90" i="8" s="1"/>
  <c r="F91" i="8" s="1"/>
  <c r="F92" i="8" s="1"/>
  <c r="F93" i="8" s="1"/>
  <c r="F94" i="8" s="1"/>
  <c r="F95" i="8" s="1"/>
  <c r="F96" i="8" s="1"/>
  <c r="F97" i="8" s="1"/>
  <c r="F98" i="8" s="1"/>
  <c r="F99" i="8" s="1"/>
  <c r="F100" i="8" s="1"/>
  <c r="F101" i="8" s="1"/>
  <c r="F102" i="8" s="1"/>
  <c r="F103" i="8" s="1"/>
  <c r="F104" i="8" s="1"/>
  <c r="F105" i="8" s="1"/>
  <c r="F106" i="8" s="1"/>
  <c r="F107" i="8" s="1"/>
  <c r="F108" i="8" s="1"/>
  <c r="F109" i="8" s="1"/>
  <c r="F110" i="8" s="1"/>
  <c r="F111" i="8" s="1"/>
  <c r="F112" i="8" s="1"/>
  <c r="F113" i="8" s="1"/>
  <c r="F114" i="8" s="1"/>
  <c r="F115" i="8" s="1"/>
  <c r="F116" i="8" s="1"/>
  <c r="F117" i="8" s="1"/>
  <c r="F118" i="8" s="1"/>
  <c r="F119" i="8" s="1"/>
  <c r="F120" i="8" s="1"/>
  <c r="F121" i="8" s="1"/>
  <c r="F122" i="8" s="1"/>
  <c r="F123" i="8" s="1"/>
  <c r="F124" i="8" s="1"/>
  <c r="F125" i="8" s="1"/>
  <c r="F126" i="8" s="1"/>
  <c r="F127" i="8" s="1"/>
  <c r="F128" i="8" s="1"/>
  <c r="F129" i="8" s="1"/>
  <c r="F130" i="8" s="1"/>
  <c r="F131" i="8" s="1"/>
  <c r="F132" i="8" s="1"/>
  <c r="F133" i="8" s="1"/>
  <c r="F134" i="8" s="1"/>
  <c r="F135" i="8" s="1"/>
  <c r="F136" i="8" s="1"/>
  <c r="F137" i="8" s="1"/>
  <c r="F138" i="8" s="1"/>
  <c r="F139" i="8" s="1"/>
  <c r="F140" i="8" s="1"/>
  <c r="F141" i="8" s="1"/>
  <c r="F142" i="8" s="1"/>
  <c r="F143" i="8" s="1"/>
  <c r="F144" i="8" s="1"/>
  <c r="F145" i="8" s="1"/>
  <c r="F146" i="8" s="1"/>
  <c r="F147" i="8" s="1"/>
  <c r="F148" i="8" s="1"/>
  <c r="F149" i="8" s="1"/>
  <c r="F150" i="8" s="1"/>
  <c r="F151" i="8" s="1"/>
  <c r="F152" i="8" s="1"/>
  <c r="F153" i="8" s="1"/>
  <c r="F154" i="8" s="1"/>
  <c r="F155" i="8" s="1"/>
  <c r="F156" i="8" s="1"/>
  <c r="F157" i="8" s="1"/>
  <c r="F158" i="8" s="1"/>
  <c r="F159" i="8" s="1"/>
  <c r="F160" i="8" s="1"/>
  <c r="F161" i="8" s="1"/>
  <c r="F162" i="8" s="1"/>
  <c r="F163" i="8" s="1"/>
  <c r="F164" i="8" s="1"/>
  <c r="F165" i="8" s="1"/>
  <c r="F166" i="8" s="1"/>
  <c r="F167" i="8" s="1"/>
  <c r="F168" i="8" s="1"/>
  <c r="F169" i="8" s="1"/>
  <c r="F170" i="8" s="1"/>
  <c r="F171" i="8" s="1"/>
  <c r="F172" i="8" s="1"/>
  <c r="F173" i="8" s="1"/>
  <c r="F174" i="8" s="1"/>
  <c r="F175" i="8" s="1"/>
  <c r="F176" i="8" s="1"/>
  <c r="F177" i="8" s="1"/>
  <c r="F178" i="8" s="1"/>
  <c r="F179" i="8" s="1"/>
  <c r="F180" i="8" s="1"/>
  <c r="F181" i="8" s="1"/>
  <c r="F182" i="8" s="1"/>
  <c r="F183" i="8" s="1"/>
  <c r="F184" i="8" s="1"/>
  <c r="F185" i="8" s="1"/>
  <c r="F186" i="8" s="1"/>
  <c r="F187" i="8" s="1"/>
  <c r="F188" i="8" s="1"/>
  <c r="F189" i="8" s="1"/>
  <c r="F190" i="8" s="1"/>
  <c r="F191" i="8" s="1"/>
  <c r="F192" i="8" s="1"/>
  <c r="F193" i="8" s="1"/>
  <c r="F194" i="8" s="1"/>
  <c r="F195" i="8" s="1"/>
  <c r="F196" i="8" s="1"/>
  <c r="F197" i="8" s="1"/>
  <c r="F198" i="8" s="1"/>
  <c r="F199" i="8" s="1"/>
  <c r="F200" i="8" s="1"/>
  <c r="F201" i="8" s="1"/>
  <c r="F202" i="8" s="1"/>
  <c r="F203" i="8" s="1"/>
  <c r="F204" i="8" s="1"/>
  <c r="F205" i="8" s="1"/>
  <c r="F206" i="8" s="1"/>
  <c r="F207" i="8" s="1"/>
  <c r="F208" i="8" s="1"/>
  <c r="F209" i="8" s="1"/>
  <c r="F210" i="8" s="1"/>
  <c r="F211" i="8" s="1"/>
  <c r="F212" i="8" s="1"/>
  <c r="F213" i="8" s="1"/>
  <c r="F214" i="8" s="1"/>
  <c r="F215" i="8" s="1"/>
  <c r="E16" i="8"/>
  <c r="H16" i="8"/>
  <c r="D16" i="8"/>
  <c r="F6" i="3"/>
  <c r="C218" i="8" l="1"/>
  <c r="D217" i="8"/>
  <c r="E217" i="8"/>
  <c r="G217" i="8"/>
  <c r="H217" i="8"/>
  <c r="D217" i="10"/>
  <c r="E217" i="10"/>
  <c r="E24" i="10"/>
  <c r="D24" i="10"/>
  <c r="C11" i="10"/>
  <c r="F11" i="10"/>
  <c r="F10" i="10" s="1"/>
  <c r="F17" i="10"/>
  <c r="H17" i="9"/>
  <c r="G17" i="9"/>
  <c r="E17" i="9"/>
  <c r="D17" i="9"/>
  <c r="H18" i="8"/>
  <c r="G18" i="8"/>
  <c r="D18" i="8"/>
  <c r="E18" i="8"/>
  <c r="G17" i="8"/>
  <c r="G16" i="8"/>
  <c r="F15" i="3"/>
  <c r="C6" i="3"/>
  <c r="B15" i="3" s="1"/>
  <c r="C15" i="3"/>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0" i="3" s="1"/>
  <c r="C181" i="3" s="1"/>
  <c r="C182" i="3" s="1"/>
  <c r="C183" i="3" s="1"/>
  <c r="C184" i="3" s="1"/>
  <c r="C185" i="3" s="1"/>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C208" i="3" s="1"/>
  <c r="C209" i="3" s="1"/>
  <c r="C210" i="3" s="1"/>
  <c r="C211" i="3" s="1"/>
  <c r="C212" i="3" s="1"/>
  <c r="C213" i="3" s="1"/>
  <c r="C214" i="3" s="1"/>
  <c r="C219" i="8" l="1"/>
  <c r="D218" i="8"/>
  <c r="E218" i="8"/>
  <c r="G218" i="8"/>
  <c r="H218" i="8"/>
  <c r="D218" i="10"/>
  <c r="E218" i="10"/>
  <c r="E25" i="10"/>
  <c r="D25" i="10"/>
  <c r="F18" i="10"/>
  <c r="G17" i="10"/>
  <c r="H18" i="9"/>
  <c r="G18" i="9"/>
  <c r="D18" i="9"/>
  <c r="E18" i="9"/>
  <c r="H19" i="8"/>
  <c r="G19" i="8"/>
  <c r="D19" i="8"/>
  <c r="E19" i="8"/>
  <c r="H104" i="3"/>
  <c r="D104" i="3"/>
  <c r="E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B16" i="3"/>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G6" i="3"/>
  <c r="D219" i="8" l="1"/>
  <c r="E219" i="8"/>
  <c r="G219" i="8"/>
  <c r="C220" i="8"/>
  <c r="H219" i="8"/>
  <c r="D219" i="10"/>
  <c r="E219" i="10"/>
  <c r="F19" i="10"/>
  <c r="G18" i="10"/>
  <c r="E26" i="10"/>
  <c r="D26" i="10"/>
  <c r="H19" i="9"/>
  <c r="G19" i="9"/>
  <c r="D19" i="9"/>
  <c r="E19" i="9"/>
  <c r="H20" i="8"/>
  <c r="G20" i="8"/>
  <c r="D20" i="8"/>
  <c r="E20" i="8"/>
  <c r="E105" i="3"/>
  <c r="H105" i="3"/>
  <c r="D105" i="3"/>
  <c r="D220" i="8" l="1"/>
  <c r="E220" i="8"/>
  <c r="G220" i="8"/>
  <c r="H220" i="8"/>
  <c r="C221" i="8"/>
  <c r="D220" i="10"/>
  <c r="E220" i="10"/>
  <c r="F20" i="10"/>
  <c r="G19" i="10"/>
  <c r="D27" i="10"/>
  <c r="E27" i="10"/>
  <c r="H20" i="9"/>
  <c r="G20" i="9"/>
  <c r="E20" i="9"/>
  <c r="D20" i="9"/>
  <c r="H21" i="8"/>
  <c r="G21" i="8"/>
  <c r="D21" i="8"/>
  <c r="E21" i="8"/>
  <c r="E106" i="3"/>
  <c r="H106" i="3"/>
  <c r="D106" i="3"/>
  <c r="D15" i="3"/>
  <c r="E15" i="3"/>
  <c r="D16" i="3"/>
  <c r="E16" i="3"/>
  <c r="D17" i="3"/>
  <c r="E17" i="3"/>
  <c r="D18" i="3"/>
  <c r="E18" i="3"/>
  <c r="D19" i="3"/>
  <c r="E19" i="3"/>
  <c r="D20" i="3"/>
  <c r="E20" i="3"/>
  <c r="D21" i="3"/>
  <c r="E21" i="3"/>
  <c r="D22" i="3"/>
  <c r="E22" i="3"/>
  <c r="D23" i="3"/>
  <c r="E23" i="3"/>
  <c r="D24" i="3"/>
  <c r="E24" i="3"/>
  <c r="D25" i="3"/>
  <c r="E25" i="3"/>
  <c r="D26" i="3"/>
  <c r="E26" i="3"/>
  <c r="D27" i="3"/>
  <c r="E27" i="3"/>
  <c r="D28" i="3"/>
  <c r="E28" i="3"/>
  <c r="D29" i="3"/>
  <c r="E29" i="3"/>
  <c r="D30" i="3"/>
  <c r="E30" i="3"/>
  <c r="D31" i="3"/>
  <c r="E31" i="3"/>
  <c r="D32" i="3"/>
  <c r="E32" i="3"/>
  <c r="D33" i="3"/>
  <c r="E33" i="3"/>
  <c r="D34" i="3"/>
  <c r="E34" i="3"/>
  <c r="D35" i="3"/>
  <c r="E35" i="3"/>
  <c r="D36" i="3"/>
  <c r="E36" i="3"/>
  <c r="D37" i="3"/>
  <c r="E37" i="3"/>
  <c r="D38" i="3"/>
  <c r="E38" i="3"/>
  <c r="D39" i="3"/>
  <c r="E39" i="3"/>
  <c r="D40" i="3"/>
  <c r="E40" i="3"/>
  <c r="D41" i="3"/>
  <c r="E41" i="3"/>
  <c r="D42" i="3"/>
  <c r="E42" i="3"/>
  <c r="D43" i="3"/>
  <c r="E43" i="3"/>
  <c r="D44" i="3"/>
  <c r="E44" i="3"/>
  <c r="D45" i="3"/>
  <c r="E45" i="3"/>
  <c r="D46" i="3"/>
  <c r="E46" i="3"/>
  <c r="D47" i="3"/>
  <c r="E47" i="3"/>
  <c r="D48" i="3"/>
  <c r="E48" i="3"/>
  <c r="D49" i="3"/>
  <c r="E49" i="3"/>
  <c r="D50" i="3"/>
  <c r="E50" i="3"/>
  <c r="D51" i="3"/>
  <c r="E51" i="3"/>
  <c r="D52" i="3"/>
  <c r="E52" i="3"/>
  <c r="D53" i="3"/>
  <c r="E53" i="3"/>
  <c r="D54" i="3"/>
  <c r="E54" i="3"/>
  <c r="D55" i="3"/>
  <c r="E55" i="3"/>
  <c r="D56" i="3"/>
  <c r="E56" i="3"/>
  <c r="D57" i="3"/>
  <c r="E57" i="3"/>
  <c r="D58" i="3"/>
  <c r="E58" i="3"/>
  <c r="D59" i="3"/>
  <c r="E59" i="3"/>
  <c r="D60" i="3"/>
  <c r="E60" i="3"/>
  <c r="D61" i="3"/>
  <c r="E61" i="3"/>
  <c r="D62" i="3"/>
  <c r="E62" i="3"/>
  <c r="D63" i="3"/>
  <c r="E63" i="3"/>
  <c r="D64" i="3"/>
  <c r="E64" i="3"/>
  <c r="D65" i="3"/>
  <c r="E65" i="3"/>
  <c r="D66" i="3"/>
  <c r="E66" i="3"/>
  <c r="D67" i="3"/>
  <c r="E67" i="3"/>
  <c r="D68" i="3"/>
  <c r="E68" i="3"/>
  <c r="D69" i="3"/>
  <c r="E69" i="3"/>
  <c r="D70" i="3"/>
  <c r="E70" i="3"/>
  <c r="D71" i="3"/>
  <c r="E71" i="3"/>
  <c r="D72" i="3"/>
  <c r="E72" i="3"/>
  <c r="D73" i="3"/>
  <c r="E73" i="3"/>
  <c r="D74" i="3"/>
  <c r="E74" i="3"/>
  <c r="D75" i="3"/>
  <c r="E75" i="3"/>
  <c r="D76" i="3"/>
  <c r="E76" i="3"/>
  <c r="D77" i="3"/>
  <c r="E77" i="3"/>
  <c r="D78" i="3"/>
  <c r="E78" i="3"/>
  <c r="D79" i="3"/>
  <c r="E79" i="3"/>
  <c r="D80" i="3"/>
  <c r="E80" i="3"/>
  <c r="D81" i="3"/>
  <c r="E81" i="3"/>
  <c r="D82" i="3"/>
  <c r="E82" i="3"/>
  <c r="D83" i="3"/>
  <c r="E83" i="3"/>
  <c r="D84" i="3"/>
  <c r="E84" i="3"/>
  <c r="D85" i="3"/>
  <c r="E85" i="3"/>
  <c r="D86" i="3"/>
  <c r="E86" i="3"/>
  <c r="D87" i="3"/>
  <c r="E87" i="3"/>
  <c r="D88" i="3"/>
  <c r="E88" i="3"/>
  <c r="D89" i="3"/>
  <c r="E89" i="3"/>
  <c r="D90" i="3"/>
  <c r="E90" i="3"/>
  <c r="D91" i="3"/>
  <c r="E91" i="3"/>
  <c r="D92" i="3"/>
  <c r="E92" i="3"/>
  <c r="D93" i="3"/>
  <c r="E93" i="3"/>
  <c r="D94" i="3"/>
  <c r="E94" i="3"/>
  <c r="D95" i="3"/>
  <c r="E95" i="3"/>
  <c r="D96" i="3"/>
  <c r="E96" i="3"/>
  <c r="D97" i="3"/>
  <c r="E97" i="3"/>
  <c r="D98" i="3"/>
  <c r="E98" i="3"/>
  <c r="D99" i="3"/>
  <c r="E99" i="3"/>
  <c r="D100" i="3"/>
  <c r="E100" i="3"/>
  <c r="D101" i="3"/>
  <c r="E101" i="3"/>
  <c r="D102" i="3"/>
  <c r="E102" i="3"/>
  <c r="D103" i="3"/>
  <c r="E103" i="3"/>
  <c r="D221" i="8" l="1"/>
  <c r="E221" i="8"/>
  <c r="G221" i="8"/>
  <c r="C222" i="8"/>
  <c r="H221" i="8"/>
  <c r="D221" i="10"/>
  <c r="E221" i="10"/>
  <c r="E28" i="10"/>
  <c r="D28" i="10"/>
  <c r="F21" i="10"/>
  <c r="G20" i="10"/>
  <c r="H21" i="9"/>
  <c r="G21" i="9"/>
  <c r="D21" i="9"/>
  <c r="E21" i="9"/>
  <c r="H22" i="8"/>
  <c r="G22" i="8"/>
  <c r="D22" i="8"/>
  <c r="E22" i="8"/>
  <c r="E107" i="3"/>
  <c r="D107" i="3"/>
  <c r="H107" i="3"/>
  <c r="F7" i="3"/>
  <c r="C7" i="3"/>
  <c r="C9" i="3"/>
  <c r="F16" i="3" s="1"/>
  <c r="A16" i="3"/>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D222" i="8" l="1"/>
  <c r="E222" i="8"/>
  <c r="G222" i="8"/>
  <c r="H222" i="8"/>
  <c r="C223" i="8"/>
  <c r="D222" i="10"/>
  <c r="E222" i="10"/>
  <c r="D29" i="10"/>
  <c r="E29" i="10"/>
  <c r="F22" i="10"/>
  <c r="G21" i="10"/>
  <c r="H22" i="9"/>
  <c r="G22" i="9"/>
  <c r="D22" i="9"/>
  <c r="E22" i="9"/>
  <c r="H23" i="8"/>
  <c r="G23" i="8"/>
  <c r="D23" i="8"/>
  <c r="E23" i="8"/>
  <c r="E108" i="3"/>
  <c r="D108" i="3"/>
  <c r="H108" i="3"/>
  <c r="G16" i="3"/>
  <c r="F17" i="3"/>
  <c r="C10" i="3"/>
  <c r="F10" i="3" s="1"/>
  <c r="F9" i="3" s="1"/>
  <c r="D223" i="8" l="1"/>
  <c r="E223" i="8"/>
  <c r="G223" i="8"/>
  <c r="H223" i="8"/>
  <c r="C224" i="8"/>
  <c r="D223" i="10"/>
  <c r="E223" i="10"/>
  <c r="E30" i="10"/>
  <c r="D30" i="10"/>
  <c r="F23" i="10"/>
  <c r="G22" i="10"/>
  <c r="H23" i="9"/>
  <c r="G23" i="9"/>
  <c r="E23" i="9"/>
  <c r="D23" i="9"/>
  <c r="H24" i="8"/>
  <c r="G24" i="8"/>
  <c r="D24" i="8"/>
  <c r="E24" i="8"/>
  <c r="E109" i="3"/>
  <c r="D109" i="3"/>
  <c r="H109" i="3"/>
  <c r="F18" i="3"/>
  <c r="G17" i="3"/>
  <c r="G15" i="3"/>
  <c r="D224" i="8" l="1"/>
  <c r="E224" i="8"/>
  <c r="G224" i="8"/>
  <c r="H224" i="8"/>
  <c r="C225" i="8"/>
  <c r="D224" i="10"/>
  <c r="E224" i="10"/>
  <c r="E31" i="10"/>
  <c r="D31" i="10"/>
  <c r="F24" i="10"/>
  <c r="G23" i="10"/>
  <c r="H24" i="9"/>
  <c r="G24" i="9"/>
  <c r="E24" i="9"/>
  <c r="D24" i="9"/>
  <c r="H25" i="8"/>
  <c r="G25" i="8"/>
  <c r="D25" i="8"/>
  <c r="E25" i="8"/>
  <c r="H110" i="3"/>
  <c r="D110" i="3"/>
  <c r="E110" i="3"/>
  <c r="F19" i="3"/>
  <c r="G18" i="3"/>
  <c r="D225" i="8" l="1"/>
  <c r="E225" i="8"/>
  <c r="G225" i="8"/>
  <c r="C226" i="8"/>
  <c r="H225" i="8"/>
  <c r="D225" i="10"/>
  <c r="E225" i="10"/>
  <c r="E32" i="10"/>
  <c r="D32" i="10"/>
  <c r="F25" i="10"/>
  <c r="G24" i="10"/>
  <c r="H25" i="9"/>
  <c r="G25" i="9"/>
  <c r="E25" i="9"/>
  <c r="D25" i="9"/>
  <c r="H26" i="8"/>
  <c r="G26" i="8"/>
  <c r="D26" i="8"/>
  <c r="E26" i="8"/>
  <c r="D111" i="3"/>
  <c r="H111" i="3"/>
  <c r="E111" i="3"/>
  <c r="F20" i="3"/>
  <c r="G19" i="3"/>
  <c r="D226" i="8" l="1"/>
  <c r="E226" i="8"/>
  <c r="G226" i="8"/>
  <c r="H226" i="8"/>
  <c r="C227" i="8"/>
  <c r="D226" i="10"/>
  <c r="E226" i="10"/>
  <c r="F26" i="10"/>
  <c r="G25" i="10"/>
  <c r="D33" i="10"/>
  <c r="E33" i="10"/>
  <c r="H26" i="9"/>
  <c r="G26" i="9"/>
  <c r="D26" i="9"/>
  <c r="E26" i="9"/>
  <c r="H27" i="8"/>
  <c r="G27" i="8"/>
  <c r="D27" i="8"/>
  <c r="E27" i="8"/>
  <c r="E112" i="3"/>
  <c r="D112" i="3"/>
  <c r="H112" i="3"/>
  <c r="F21" i="3"/>
  <c r="G20" i="3"/>
  <c r="D227" i="8" l="1"/>
  <c r="E227" i="8"/>
  <c r="G227" i="8"/>
  <c r="C228" i="8"/>
  <c r="H227" i="8"/>
  <c r="D227" i="10"/>
  <c r="E227" i="10"/>
  <c r="E34" i="10"/>
  <c r="D34" i="10"/>
  <c r="F27" i="10"/>
  <c r="G26" i="10"/>
  <c r="H27" i="9"/>
  <c r="G27" i="9"/>
  <c r="E27" i="9"/>
  <c r="D27" i="9"/>
  <c r="H28" i="8"/>
  <c r="G28" i="8"/>
  <c r="D28" i="8"/>
  <c r="E28" i="8"/>
  <c r="D113" i="3"/>
  <c r="E113" i="3"/>
  <c r="H113" i="3"/>
  <c r="F22" i="3"/>
  <c r="G21" i="3"/>
  <c r="D228" i="8" l="1"/>
  <c r="E228" i="8"/>
  <c r="C229" i="8"/>
  <c r="G228" i="8"/>
  <c r="H228" i="8"/>
  <c r="D228" i="10"/>
  <c r="E228" i="10"/>
  <c r="F28" i="10"/>
  <c r="G27" i="10"/>
  <c r="D35" i="10"/>
  <c r="E35" i="10"/>
  <c r="H28" i="9"/>
  <c r="G28" i="9"/>
  <c r="E28" i="9"/>
  <c r="D28" i="9"/>
  <c r="H29" i="8"/>
  <c r="G29" i="8"/>
  <c r="D29" i="8"/>
  <c r="E29" i="8"/>
  <c r="D114" i="3"/>
  <c r="E114" i="3"/>
  <c r="H114" i="3"/>
  <c r="F23" i="3"/>
  <c r="G22" i="3"/>
  <c r="D229" i="8" l="1"/>
  <c r="E229" i="8"/>
  <c r="C230" i="8"/>
  <c r="G229" i="8"/>
  <c r="H229" i="8"/>
  <c r="D229" i="10"/>
  <c r="E229" i="10"/>
  <c r="F29" i="10"/>
  <c r="G28" i="10"/>
  <c r="D36" i="10"/>
  <c r="E36" i="10"/>
  <c r="H29" i="9"/>
  <c r="G29" i="9"/>
  <c r="E29" i="9"/>
  <c r="D29" i="9"/>
  <c r="G30" i="8"/>
  <c r="H30" i="8"/>
  <c r="E30" i="8"/>
  <c r="D30" i="8"/>
  <c r="D115" i="3"/>
  <c r="E115" i="3"/>
  <c r="H115" i="3"/>
  <c r="F24" i="3"/>
  <c r="G23" i="3"/>
  <c r="D230" i="8" l="1"/>
  <c r="E230" i="8"/>
  <c r="G230" i="8"/>
  <c r="H230" i="8"/>
  <c r="C231" i="8"/>
  <c r="D230" i="10"/>
  <c r="E230" i="10"/>
  <c r="E37" i="10"/>
  <c r="D37" i="10"/>
  <c r="F30" i="10"/>
  <c r="G29" i="10"/>
  <c r="H30" i="9"/>
  <c r="G30" i="9"/>
  <c r="E30" i="9"/>
  <c r="D30" i="9"/>
  <c r="H31" i="8"/>
  <c r="G31" i="8"/>
  <c r="E31" i="8"/>
  <c r="D31" i="8"/>
  <c r="H116" i="3"/>
  <c r="E116" i="3"/>
  <c r="D116" i="3"/>
  <c r="F25" i="3"/>
  <c r="G24" i="3"/>
  <c r="D231" i="8" l="1"/>
  <c r="E231" i="8"/>
  <c r="G231" i="8"/>
  <c r="C232" i="8"/>
  <c r="H231" i="8"/>
  <c r="D231" i="10"/>
  <c r="E231" i="10"/>
  <c r="F31" i="10"/>
  <c r="G30" i="10"/>
  <c r="E38" i="10"/>
  <c r="D38" i="10"/>
  <c r="H31" i="9"/>
  <c r="G31" i="9"/>
  <c r="E31" i="9"/>
  <c r="D31" i="9"/>
  <c r="D32" i="8"/>
  <c r="G32" i="8"/>
  <c r="H32" i="8"/>
  <c r="E32" i="8"/>
  <c r="D117" i="3"/>
  <c r="E117" i="3"/>
  <c r="H117" i="3"/>
  <c r="F26" i="3"/>
  <c r="G25" i="3"/>
  <c r="D232" i="8" l="1"/>
  <c r="E232" i="8"/>
  <c r="C233" i="8"/>
  <c r="G232" i="8"/>
  <c r="H232" i="8"/>
  <c r="D232" i="10"/>
  <c r="E232" i="10"/>
  <c r="D39" i="10"/>
  <c r="E39" i="10"/>
  <c r="F32" i="10"/>
  <c r="G31" i="10"/>
  <c r="H32" i="9"/>
  <c r="G32" i="9"/>
  <c r="E32" i="9"/>
  <c r="D32" i="9"/>
  <c r="H33" i="8"/>
  <c r="E33" i="8"/>
  <c r="D33" i="8"/>
  <c r="G33" i="8"/>
  <c r="D118" i="3"/>
  <c r="E118" i="3"/>
  <c r="H118" i="3"/>
  <c r="F27" i="3"/>
  <c r="G26" i="3"/>
  <c r="D233" i="8" l="1"/>
  <c r="E233" i="8"/>
  <c r="C234" i="8"/>
  <c r="G233" i="8"/>
  <c r="H233" i="8"/>
  <c r="D233" i="10"/>
  <c r="E233" i="10"/>
  <c r="F33" i="10"/>
  <c r="G32" i="10"/>
  <c r="E40" i="10"/>
  <c r="D40" i="10"/>
  <c r="H33" i="9"/>
  <c r="G33" i="9"/>
  <c r="E33" i="9"/>
  <c r="D33" i="9"/>
  <c r="H34" i="8"/>
  <c r="G34" i="8"/>
  <c r="D34" i="8"/>
  <c r="E34" i="8"/>
  <c r="E119" i="3"/>
  <c r="D119" i="3"/>
  <c r="H119" i="3"/>
  <c r="F28" i="3"/>
  <c r="G27" i="3"/>
  <c r="D234" i="8" l="1"/>
  <c r="E234" i="8"/>
  <c r="G234" i="8"/>
  <c r="H234" i="8"/>
  <c r="C235" i="8"/>
  <c r="D234" i="10"/>
  <c r="E234" i="10"/>
  <c r="E41" i="10"/>
  <c r="D41" i="10"/>
  <c r="F34" i="10"/>
  <c r="G33" i="10"/>
  <c r="H34" i="9"/>
  <c r="G34" i="9"/>
  <c r="E34" i="9"/>
  <c r="D34" i="9"/>
  <c r="H35" i="8"/>
  <c r="G35" i="8"/>
  <c r="D35" i="8"/>
  <c r="E35" i="8"/>
  <c r="H120" i="3"/>
  <c r="E120" i="3"/>
  <c r="D120" i="3"/>
  <c r="F29" i="3"/>
  <c r="G28" i="3"/>
  <c r="D235" i="8" l="1"/>
  <c r="E235" i="8"/>
  <c r="G235" i="8"/>
  <c r="C236" i="8"/>
  <c r="H235" i="8"/>
  <c r="D235" i="10"/>
  <c r="E235" i="10"/>
  <c r="F35" i="10"/>
  <c r="G34" i="10"/>
  <c r="E42" i="10"/>
  <c r="D42" i="10"/>
  <c r="H35" i="9"/>
  <c r="G35" i="9"/>
  <c r="E35" i="9"/>
  <c r="D35" i="9"/>
  <c r="H36" i="8"/>
  <c r="E36" i="8"/>
  <c r="D36" i="8"/>
  <c r="G36" i="8"/>
  <c r="H121" i="3"/>
  <c r="E121" i="3"/>
  <c r="D121" i="3"/>
  <c r="F30" i="3"/>
  <c r="G29" i="3"/>
  <c r="D236" i="8" l="1"/>
  <c r="E236" i="8"/>
  <c r="C237" i="8"/>
  <c r="G236" i="8"/>
  <c r="H236" i="8"/>
  <c r="D236" i="10"/>
  <c r="E236" i="10"/>
  <c r="E43" i="10"/>
  <c r="D43" i="10"/>
  <c r="F36" i="10"/>
  <c r="G35" i="10"/>
  <c r="H36" i="9"/>
  <c r="G36" i="9"/>
  <c r="E36" i="9"/>
  <c r="D36" i="9"/>
  <c r="H37" i="8"/>
  <c r="E37" i="8"/>
  <c r="D37" i="8"/>
  <c r="G37" i="8"/>
  <c r="H122" i="3"/>
  <c r="D122" i="3"/>
  <c r="E122" i="3"/>
  <c r="F31" i="3"/>
  <c r="G30" i="3"/>
  <c r="D237" i="8" l="1"/>
  <c r="E237" i="8"/>
  <c r="C238" i="8"/>
  <c r="G237" i="8"/>
  <c r="H237" i="8"/>
  <c r="D237" i="10"/>
  <c r="E237" i="10"/>
  <c r="F37" i="10"/>
  <c r="G36" i="10"/>
  <c r="E44" i="10"/>
  <c r="D44" i="10"/>
  <c r="H37" i="9"/>
  <c r="G37" i="9"/>
  <c r="E37" i="9"/>
  <c r="D37" i="9"/>
  <c r="H38" i="8"/>
  <c r="G38" i="8"/>
  <c r="D38" i="8"/>
  <c r="E38" i="8"/>
  <c r="D123" i="3"/>
  <c r="E123" i="3"/>
  <c r="H123" i="3"/>
  <c r="F32" i="3"/>
  <c r="G31" i="3"/>
  <c r="D238" i="8" l="1"/>
  <c r="E238" i="8"/>
  <c r="G238" i="8"/>
  <c r="H238" i="8"/>
  <c r="C239" i="8"/>
  <c r="D238" i="10"/>
  <c r="E238" i="10"/>
  <c r="E45" i="10"/>
  <c r="D45" i="10"/>
  <c r="F38" i="10"/>
  <c r="G37" i="10"/>
  <c r="H38" i="9"/>
  <c r="G38" i="9"/>
  <c r="E38" i="9"/>
  <c r="D38" i="9"/>
  <c r="D39" i="8"/>
  <c r="H39" i="8"/>
  <c r="G39" i="8"/>
  <c r="E39" i="8"/>
  <c r="D124" i="3"/>
  <c r="H124" i="3"/>
  <c r="E124" i="3"/>
  <c r="F33" i="3"/>
  <c r="G32" i="3"/>
  <c r="D239" i="8" l="1"/>
  <c r="E239" i="8"/>
  <c r="G239" i="8"/>
  <c r="C240" i="8"/>
  <c r="H239" i="8"/>
  <c r="D239" i="10"/>
  <c r="E239" i="10"/>
  <c r="F39" i="10"/>
  <c r="G38" i="10"/>
  <c r="D46" i="10"/>
  <c r="E46" i="10"/>
  <c r="H39" i="9"/>
  <c r="G39" i="9"/>
  <c r="E39" i="9"/>
  <c r="D39" i="9"/>
  <c r="D40" i="8"/>
  <c r="H40" i="8"/>
  <c r="E40" i="8"/>
  <c r="G40" i="8"/>
  <c r="H125" i="3"/>
  <c r="E125" i="3"/>
  <c r="D125" i="3"/>
  <c r="F34" i="3"/>
  <c r="G33" i="3"/>
  <c r="D240" i="8" l="1"/>
  <c r="E240" i="8"/>
  <c r="C241" i="8"/>
  <c r="G240" i="8"/>
  <c r="H240" i="8"/>
  <c r="D240" i="10"/>
  <c r="E240" i="10"/>
  <c r="E47" i="10"/>
  <c r="D47" i="10"/>
  <c r="F40" i="10"/>
  <c r="G39" i="10"/>
  <c r="H40" i="9"/>
  <c r="G40" i="9"/>
  <c r="E40" i="9"/>
  <c r="D40" i="9"/>
  <c r="D41" i="8"/>
  <c r="H41" i="8"/>
  <c r="G41" i="8"/>
  <c r="E41" i="8"/>
  <c r="E126" i="3"/>
  <c r="H126" i="3"/>
  <c r="D126" i="3"/>
  <c r="F35" i="3"/>
  <c r="G34" i="3"/>
  <c r="D241" i="8" l="1"/>
  <c r="E241" i="8"/>
  <c r="C242" i="8"/>
  <c r="G241" i="8"/>
  <c r="H241" i="8"/>
  <c r="D241" i="10"/>
  <c r="E241" i="10"/>
  <c r="E48" i="10"/>
  <c r="D48" i="10"/>
  <c r="F41" i="10"/>
  <c r="G40" i="10"/>
  <c r="H41" i="9"/>
  <c r="G41" i="9"/>
  <c r="E41" i="9"/>
  <c r="D41" i="9"/>
  <c r="D42" i="8"/>
  <c r="H42" i="8"/>
  <c r="E42" i="8"/>
  <c r="G42" i="8"/>
  <c r="H127" i="3"/>
  <c r="E127" i="3"/>
  <c r="D127" i="3"/>
  <c r="F36" i="3"/>
  <c r="G35" i="3"/>
  <c r="D242" i="8" l="1"/>
  <c r="E242" i="8"/>
  <c r="G242" i="8"/>
  <c r="H242" i="8"/>
  <c r="C243" i="8"/>
  <c r="D242" i="10"/>
  <c r="E242" i="10"/>
  <c r="F42" i="10"/>
  <c r="G41" i="10"/>
  <c r="E49" i="10"/>
  <c r="D49" i="10"/>
  <c r="H42" i="9"/>
  <c r="G42" i="9"/>
  <c r="E42" i="9"/>
  <c r="D42" i="9"/>
  <c r="D43" i="8"/>
  <c r="H43" i="8"/>
  <c r="G43" i="8"/>
  <c r="E43" i="8"/>
  <c r="D128" i="3"/>
  <c r="E128" i="3"/>
  <c r="H128" i="3"/>
  <c r="F37" i="3"/>
  <c r="G36" i="3"/>
  <c r="D243" i="8" l="1"/>
  <c r="E243" i="8"/>
  <c r="G243" i="8"/>
  <c r="C244" i="8"/>
  <c r="H243" i="8"/>
  <c r="D243" i="10"/>
  <c r="E243" i="10"/>
  <c r="E50" i="10"/>
  <c r="D50" i="10"/>
  <c r="F43" i="10"/>
  <c r="G42" i="10"/>
  <c r="H43" i="9"/>
  <c r="G43" i="9"/>
  <c r="E43" i="9"/>
  <c r="D43" i="9"/>
  <c r="D44" i="8"/>
  <c r="H44" i="8"/>
  <c r="E44" i="8"/>
  <c r="G44" i="8"/>
  <c r="H129" i="3"/>
  <c r="D129" i="3"/>
  <c r="E129" i="3"/>
  <c r="F38" i="3"/>
  <c r="G37" i="3"/>
  <c r="D244" i="8" l="1"/>
  <c r="E244" i="8"/>
  <c r="C245" i="8"/>
  <c r="G244" i="8"/>
  <c r="H244" i="8"/>
  <c r="D244" i="10"/>
  <c r="E244" i="10"/>
  <c r="F44" i="10"/>
  <c r="G43" i="10"/>
  <c r="E51" i="10"/>
  <c r="D51" i="10"/>
  <c r="H44" i="9"/>
  <c r="G44" i="9"/>
  <c r="E44" i="9"/>
  <c r="D44" i="9"/>
  <c r="D45" i="8"/>
  <c r="H45" i="8"/>
  <c r="G45" i="8"/>
  <c r="E45" i="8"/>
  <c r="H130" i="3"/>
  <c r="D130" i="3"/>
  <c r="E130" i="3"/>
  <c r="F39" i="3"/>
  <c r="G38" i="3"/>
  <c r="D245" i="8" l="1"/>
  <c r="E245" i="8"/>
  <c r="C246" i="8"/>
  <c r="G245" i="8"/>
  <c r="H245" i="8"/>
  <c r="D245" i="10"/>
  <c r="E245" i="10"/>
  <c r="E52" i="10"/>
  <c r="D52" i="10"/>
  <c r="F45" i="10"/>
  <c r="G44" i="10"/>
  <c r="H45" i="9"/>
  <c r="G45" i="9"/>
  <c r="E45" i="9"/>
  <c r="D45" i="9"/>
  <c r="D46" i="8"/>
  <c r="H46" i="8"/>
  <c r="E46" i="8"/>
  <c r="G46" i="8"/>
  <c r="H131" i="3"/>
  <c r="D131" i="3"/>
  <c r="E131" i="3"/>
  <c r="F40" i="3"/>
  <c r="G39" i="3"/>
  <c r="D246" i="8" l="1"/>
  <c r="E246" i="8"/>
  <c r="G246" i="8"/>
  <c r="H246" i="8"/>
  <c r="C247" i="8"/>
  <c r="D246" i="10"/>
  <c r="E246" i="10"/>
  <c r="F46" i="10"/>
  <c r="G45" i="10"/>
  <c r="E53" i="10"/>
  <c r="D53" i="10"/>
  <c r="H46" i="9"/>
  <c r="G46" i="9"/>
  <c r="E46" i="9"/>
  <c r="D46" i="9"/>
  <c r="D47" i="8"/>
  <c r="H47" i="8"/>
  <c r="G47" i="8"/>
  <c r="E47" i="8"/>
  <c r="H132" i="3"/>
  <c r="E132" i="3"/>
  <c r="D132" i="3"/>
  <c r="F41" i="3"/>
  <c r="G40" i="3"/>
  <c r="D247" i="8" l="1"/>
  <c r="E247" i="8"/>
  <c r="G247" i="8"/>
  <c r="C248" i="8"/>
  <c r="H247" i="8"/>
  <c r="E247" i="10"/>
  <c r="D247" i="10"/>
  <c r="E54" i="10"/>
  <c r="D54" i="10"/>
  <c r="F47" i="10"/>
  <c r="G46" i="10"/>
  <c r="H47" i="9"/>
  <c r="G47" i="9"/>
  <c r="E47" i="9"/>
  <c r="D47" i="9"/>
  <c r="D48" i="8"/>
  <c r="H48" i="8"/>
  <c r="E48" i="8"/>
  <c r="G48" i="8"/>
  <c r="H133" i="3"/>
  <c r="D133" i="3"/>
  <c r="E133" i="3"/>
  <c r="F42" i="3"/>
  <c r="G41" i="3"/>
  <c r="D248" i="8" l="1"/>
  <c r="E248" i="8"/>
  <c r="C249" i="8"/>
  <c r="G248" i="8"/>
  <c r="H248" i="8"/>
  <c r="D248" i="10"/>
  <c r="E248" i="10"/>
  <c r="F48" i="10"/>
  <c r="G47" i="10"/>
  <c r="E55" i="10"/>
  <c r="D55" i="10"/>
  <c r="H48" i="9"/>
  <c r="G48" i="9"/>
  <c r="E48" i="9"/>
  <c r="D48" i="9"/>
  <c r="D49" i="8"/>
  <c r="H49" i="8"/>
  <c r="G49" i="8"/>
  <c r="E49" i="8"/>
  <c r="H134" i="3"/>
  <c r="E134" i="3"/>
  <c r="D134" i="3"/>
  <c r="F43" i="3"/>
  <c r="G42" i="3"/>
  <c r="D249" i="8" l="1"/>
  <c r="E249" i="8"/>
  <c r="C250" i="8"/>
  <c r="G249" i="8"/>
  <c r="H249" i="8"/>
  <c r="D249" i="10"/>
  <c r="E249" i="10"/>
  <c r="E56" i="10"/>
  <c r="D56" i="10"/>
  <c r="F49" i="10"/>
  <c r="G48" i="10"/>
  <c r="H49" i="9"/>
  <c r="G49" i="9"/>
  <c r="E49" i="9"/>
  <c r="D49" i="9"/>
  <c r="D50" i="8"/>
  <c r="H50" i="8"/>
  <c r="E50" i="8"/>
  <c r="G50" i="8"/>
  <c r="D135" i="3"/>
  <c r="E135" i="3"/>
  <c r="H135" i="3"/>
  <c r="F44" i="3"/>
  <c r="G43" i="3"/>
  <c r="D250" i="8" l="1"/>
  <c r="E250" i="8"/>
  <c r="G250" i="8"/>
  <c r="H250" i="8"/>
  <c r="C251" i="8"/>
  <c r="D250" i="10"/>
  <c r="E250" i="10"/>
  <c r="F50" i="10"/>
  <c r="G49" i="10"/>
  <c r="E57" i="10"/>
  <c r="D57" i="10"/>
  <c r="H50" i="9"/>
  <c r="G50" i="9"/>
  <c r="E50" i="9"/>
  <c r="D50" i="9"/>
  <c r="D51" i="8"/>
  <c r="H51" i="8"/>
  <c r="G51" i="8"/>
  <c r="E51" i="8"/>
  <c r="D136" i="3"/>
  <c r="H136" i="3"/>
  <c r="E136" i="3"/>
  <c r="F45" i="3"/>
  <c r="G44" i="3"/>
  <c r="D251" i="8" l="1"/>
  <c r="E251" i="8"/>
  <c r="G251" i="8"/>
  <c r="C252" i="8"/>
  <c r="H251" i="8"/>
  <c r="E251" i="10"/>
  <c r="D251" i="10"/>
  <c r="D58" i="10"/>
  <c r="E58" i="10"/>
  <c r="F51" i="10"/>
  <c r="G50" i="10"/>
  <c r="H51" i="9"/>
  <c r="G51" i="9"/>
  <c r="E51" i="9"/>
  <c r="D51" i="9"/>
  <c r="D52" i="8"/>
  <c r="H52" i="8"/>
  <c r="E52" i="8"/>
  <c r="G52" i="8"/>
  <c r="E137" i="3"/>
  <c r="H137" i="3"/>
  <c r="D137" i="3"/>
  <c r="F46" i="3"/>
  <c r="G45" i="3"/>
  <c r="D252" i="8" l="1"/>
  <c r="E252" i="8"/>
  <c r="C253" i="8"/>
  <c r="G252" i="8"/>
  <c r="H252" i="8"/>
  <c r="D252" i="10"/>
  <c r="E252" i="10"/>
  <c r="F52" i="10"/>
  <c r="G51" i="10"/>
  <c r="E59" i="10"/>
  <c r="D59" i="10"/>
  <c r="H52" i="9"/>
  <c r="G52" i="9"/>
  <c r="E52" i="9"/>
  <c r="D52" i="9"/>
  <c r="D53" i="8"/>
  <c r="H53" i="8"/>
  <c r="G53" i="8"/>
  <c r="E53" i="8"/>
  <c r="D138" i="3"/>
  <c r="E138" i="3"/>
  <c r="H138" i="3"/>
  <c r="F47" i="3"/>
  <c r="G46" i="3"/>
  <c r="D253" i="8" l="1"/>
  <c r="E253" i="8"/>
  <c r="C254" i="8"/>
  <c r="G253" i="8"/>
  <c r="H253" i="8"/>
  <c r="D253" i="10"/>
  <c r="E253" i="10"/>
  <c r="E60" i="10"/>
  <c r="D60" i="10"/>
  <c r="F53" i="10"/>
  <c r="G52" i="10"/>
  <c r="H53" i="9"/>
  <c r="G53" i="9"/>
  <c r="E53" i="9"/>
  <c r="D53" i="9"/>
  <c r="D54" i="8"/>
  <c r="H54" i="8"/>
  <c r="E54" i="8"/>
  <c r="G54" i="8"/>
  <c r="E139" i="3"/>
  <c r="D139" i="3"/>
  <c r="H139" i="3"/>
  <c r="F48" i="3"/>
  <c r="G47" i="3"/>
  <c r="D254" i="8" l="1"/>
  <c r="E254" i="8"/>
  <c r="G254" i="8"/>
  <c r="H254" i="8"/>
  <c r="C255" i="8"/>
  <c r="D254" i="10"/>
  <c r="E254" i="10"/>
  <c r="F54" i="10"/>
  <c r="G53" i="10"/>
  <c r="E61" i="10"/>
  <c r="D61" i="10"/>
  <c r="H54" i="9"/>
  <c r="G54" i="9"/>
  <c r="E54" i="9"/>
  <c r="D54" i="9"/>
  <c r="D55" i="8"/>
  <c r="H55" i="8"/>
  <c r="G55" i="8"/>
  <c r="E55" i="8"/>
  <c r="D140" i="3"/>
  <c r="E140" i="3"/>
  <c r="H140" i="3"/>
  <c r="F49" i="3"/>
  <c r="G48" i="3"/>
  <c r="D255" i="8" l="1"/>
  <c r="E255" i="8"/>
  <c r="G255" i="8"/>
  <c r="C256" i="8"/>
  <c r="H255" i="8"/>
  <c r="D255" i="10"/>
  <c r="E255" i="10"/>
  <c r="E62" i="10"/>
  <c r="D62" i="10"/>
  <c r="F55" i="10"/>
  <c r="G54" i="10"/>
  <c r="H55" i="9"/>
  <c r="G55" i="9"/>
  <c r="E55" i="9"/>
  <c r="D55" i="9"/>
  <c r="D56" i="8"/>
  <c r="H56" i="8"/>
  <c r="E56" i="8"/>
  <c r="G56" i="8"/>
  <c r="D141" i="3"/>
  <c r="E141" i="3"/>
  <c r="H141" i="3"/>
  <c r="F50" i="3"/>
  <c r="G49" i="3"/>
  <c r="D256" i="8" l="1"/>
  <c r="E256" i="8"/>
  <c r="C257" i="8"/>
  <c r="G256" i="8"/>
  <c r="H256" i="8"/>
  <c r="D256" i="10"/>
  <c r="E256" i="10"/>
  <c r="F56" i="10"/>
  <c r="G55" i="10"/>
  <c r="E63" i="10"/>
  <c r="D63" i="10"/>
  <c r="H56" i="9"/>
  <c r="G56" i="9"/>
  <c r="E56" i="9"/>
  <c r="D56" i="9"/>
  <c r="D57" i="8"/>
  <c r="H57" i="8"/>
  <c r="G57" i="8"/>
  <c r="E57" i="8"/>
  <c r="D142" i="3"/>
  <c r="E142" i="3"/>
  <c r="H142" i="3"/>
  <c r="F51" i="3"/>
  <c r="G50" i="3"/>
  <c r="D257" i="8" l="1"/>
  <c r="E257" i="8"/>
  <c r="C258" i="8"/>
  <c r="G257" i="8"/>
  <c r="H257" i="8"/>
  <c r="D257" i="10"/>
  <c r="E257" i="10"/>
  <c r="E64" i="10"/>
  <c r="D64" i="10"/>
  <c r="F57" i="10"/>
  <c r="G56" i="10"/>
  <c r="H57" i="9"/>
  <c r="G57" i="9"/>
  <c r="E57" i="9"/>
  <c r="D57" i="9"/>
  <c r="D58" i="8"/>
  <c r="H58" i="8"/>
  <c r="E58" i="8"/>
  <c r="G58" i="8"/>
  <c r="D143" i="3"/>
  <c r="E143" i="3"/>
  <c r="H143" i="3"/>
  <c r="F52" i="3"/>
  <c r="G51" i="3"/>
  <c r="D258" i="8" l="1"/>
  <c r="E258" i="8"/>
  <c r="G258" i="8"/>
  <c r="H258" i="8"/>
  <c r="C259" i="8"/>
  <c r="D258" i="10"/>
  <c r="E258" i="10"/>
  <c r="F58" i="10"/>
  <c r="G57" i="10"/>
  <c r="E65" i="10"/>
  <c r="D65" i="10"/>
  <c r="E58" i="9"/>
  <c r="D58" i="9"/>
  <c r="H58" i="9"/>
  <c r="G58" i="9"/>
  <c r="D59" i="8"/>
  <c r="H59" i="8"/>
  <c r="G59" i="8"/>
  <c r="E59" i="8"/>
  <c r="E144" i="3"/>
  <c r="D144" i="3"/>
  <c r="H144" i="3"/>
  <c r="F53" i="3"/>
  <c r="G52" i="3"/>
  <c r="D259" i="8" l="1"/>
  <c r="E259" i="8"/>
  <c r="G259" i="8"/>
  <c r="C260" i="8"/>
  <c r="H259" i="8"/>
  <c r="E259" i="10"/>
  <c r="D259" i="10"/>
  <c r="E66" i="10"/>
  <c r="D66" i="10"/>
  <c r="F59" i="10"/>
  <c r="G58" i="10"/>
  <c r="E59" i="9"/>
  <c r="D59" i="9"/>
  <c r="H59" i="9"/>
  <c r="G59" i="9"/>
  <c r="D60" i="8"/>
  <c r="H60" i="8"/>
  <c r="E60" i="8"/>
  <c r="G60" i="8"/>
  <c r="H145" i="3"/>
  <c r="D145" i="3"/>
  <c r="E145" i="3"/>
  <c r="F54" i="3"/>
  <c r="G53" i="3"/>
  <c r="D260" i="8" l="1"/>
  <c r="E260" i="8"/>
  <c r="C261" i="8"/>
  <c r="G260" i="8"/>
  <c r="H260" i="8"/>
  <c r="D260" i="10"/>
  <c r="E260" i="10"/>
  <c r="F60" i="10"/>
  <c r="G59" i="10"/>
  <c r="E67" i="10"/>
  <c r="D67" i="10"/>
  <c r="E60" i="9"/>
  <c r="D60" i="9"/>
  <c r="H60" i="9"/>
  <c r="G60" i="9"/>
  <c r="D61" i="8"/>
  <c r="H61" i="8"/>
  <c r="G61" i="8"/>
  <c r="E61" i="8"/>
  <c r="H146" i="3"/>
  <c r="E146" i="3"/>
  <c r="D146" i="3"/>
  <c r="F55" i="3"/>
  <c r="G54" i="3"/>
  <c r="D261" i="8" l="1"/>
  <c r="E261" i="8"/>
  <c r="C262" i="8"/>
  <c r="G261" i="8"/>
  <c r="H261" i="8"/>
  <c r="D261" i="10"/>
  <c r="E261" i="10"/>
  <c r="E68" i="10"/>
  <c r="D68" i="10"/>
  <c r="F61" i="10"/>
  <c r="G60" i="10"/>
  <c r="E61" i="9"/>
  <c r="D61" i="9"/>
  <c r="H61" i="9"/>
  <c r="G61" i="9"/>
  <c r="D62" i="8"/>
  <c r="H62" i="8"/>
  <c r="E62" i="8"/>
  <c r="G62" i="8"/>
  <c r="D147" i="3"/>
  <c r="E147" i="3"/>
  <c r="H147" i="3"/>
  <c r="F56" i="3"/>
  <c r="G55" i="3"/>
  <c r="D262" i="8" l="1"/>
  <c r="E262" i="8"/>
  <c r="G262" i="8"/>
  <c r="H262" i="8"/>
  <c r="C263" i="8"/>
  <c r="D262" i="10"/>
  <c r="E262" i="10"/>
  <c r="F62" i="10"/>
  <c r="G61" i="10"/>
  <c r="E69" i="10"/>
  <c r="D69" i="10"/>
  <c r="E62" i="9"/>
  <c r="D62" i="9"/>
  <c r="H62" i="9"/>
  <c r="G62" i="9"/>
  <c r="D63" i="8"/>
  <c r="H63" i="8"/>
  <c r="G63" i="8"/>
  <c r="E63" i="8"/>
  <c r="E148" i="3"/>
  <c r="D148" i="3"/>
  <c r="H148" i="3"/>
  <c r="F57" i="3"/>
  <c r="G56" i="3"/>
  <c r="D263" i="8" l="1"/>
  <c r="E263" i="8"/>
  <c r="G263" i="8"/>
  <c r="C264" i="8"/>
  <c r="H263" i="8"/>
  <c r="E263" i="10"/>
  <c r="D263" i="10"/>
  <c r="E70" i="10"/>
  <c r="D70" i="10"/>
  <c r="F63" i="10"/>
  <c r="G62" i="10"/>
  <c r="E63" i="9"/>
  <c r="D63" i="9"/>
  <c r="H63" i="9"/>
  <c r="G63" i="9"/>
  <c r="D64" i="8"/>
  <c r="H64" i="8"/>
  <c r="E64" i="8"/>
  <c r="G64" i="8"/>
  <c r="D149" i="3"/>
  <c r="E149" i="3"/>
  <c r="H149" i="3"/>
  <c r="F58" i="3"/>
  <c r="G57" i="3"/>
  <c r="D264" i="8" l="1"/>
  <c r="E264" i="8"/>
  <c r="C265" i="8"/>
  <c r="G264" i="8"/>
  <c r="H264" i="8"/>
  <c r="D264" i="10"/>
  <c r="E264" i="10"/>
  <c r="F64" i="10"/>
  <c r="G63" i="10"/>
  <c r="E71" i="10"/>
  <c r="D71" i="10"/>
  <c r="E64" i="9"/>
  <c r="D64" i="9"/>
  <c r="H64" i="9"/>
  <c r="G64" i="9"/>
  <c r="D65" i="8"/>
  <c r="H65" i="8"/>
  <c r="G65" i="8"/>
  <c r="E65" i="8"/>
  <c r="D150" i="3"/>
  <c r="E150" i="3"/>
  <c r="H150" i="3"/>
  <c r="F59" i="3"/>
  <c r="G58" i="3"/>
  <c r="D265" i="8" l="1"/>
  <c r="E265" i="8"/>
  <c r="C266" i="8"/>
  <c r="G265" i="8"/>
  <c r="H265" i="8"/>
  <c r="D265" i="10"/>
  <c r="E265" i="10"/>
  <c r="E72" i="10"/>
  <c r="D72" i="10"/>
  <c r="F65" i="10"/>
  <c r="G64" i="10"/>
  <c r="E65" i="9"/>
  <c r="D65" i="9"/>
  <c r="H65" i="9"/>
  <c r="G65" i="9"/>
  <c r="D66" i="8"/>
  <c r="H66" i="8"/>
  <c r="E66" i="8"/>
  <c r="G66" i="8"/>
  <c r="H151" i="3"/>
  <c r="D151" i="3"/>
  <c r="E151" i="3"/>
  <c r="F60" i="3"/>
  <c r="G59" i="3"/>
  <c r="D266" i="8" l="1"/>
  <c r="E266" i="8"/>
  <c r="G266" i="8"/>
  <c r="H266" i="8"/>
  <c r="C267" i="8"/>
  <c r="D266" i="10"/>
  <c r="E266" i="10"/>
  <c r="F66" i="10"/>
  <c r="G65" i="10"/>
  <c r="E73" i="10"/>
  <c r="D73" i="10"/>
  <c r="E66" i="9"/>
  <c r="D66" i="9"/>
  <c r="H66" i="9"/>
  <c r="G66" i="9"/>
  <c r="D67" i="8"/>
  <c r="H67" i="8"/>
  <c r="G67" i="8"/>
  <c r="E67" i="8"/>
  <c r="E152" i="3"/>
  <c r="D152" i="3"/>
  <c r="H152" i="3"/>
  <c r="F61" i="3"/>
  <c r="G60" i="3"/>
  <c r="D267" i="8" l="1"/>
  <c r="E267" i="8"/>
  <c r="G267" i="8"/>
  <c r="C268" i="8"/>
  <c r="H267" i="8"/>
  <c r="E267" i="10"/>
  <c r="D267" i="10"/>
  <c r="E74" i="10"/>
  <c r="D74" i="10"/>
  <c r="F67" i="10"/>
  <c r="G66" i="10"/>
  <c r="E67" i="9"/>
  <c r="D67" i="9"/>
  <c r="H67" i="9"/>
  <c r="G67" i="9"/>
  <c r="D68" i="8"/>
  <c r="H68" i="8"/>
  <c r="E68" i="8"/>
  <c r="G68" i="8"/>
  <c r="H153" i="3"/>
  <c r="D153" i="3"/>
  <c r="E153" i="3"/>
  <c r="F62" i="3"/>
  <c r="G61" i="3"/>
  <c r="D268" i="8" l="1"/>
  <c r="H268" i="8"/>
  <c r="C269" i="8"/>
  <c r="G268" i="8"/>
  <c r="E268" i="8"/>
  <c r="D268" i="10"/>
  <c r="E268" i="10"/>
  <c r="F68" i="10"/>
  <c r="G67" i="10"/>
  <c r="E75" i="10"/>
  <c r="D75" i="10"/>
  <c r="E68" i="9"/>
  <c r="D68" i="9"/>
  <c r="H68" i="9"/>
  <c r="G68" i="9"/>
  <c r="D69" i="8"/>
  <c r="H69" i="8"/>
  <c r="G69" i="8"/>
  <c r="E69" i="8"/>
  <c r="D154" i="3"/>
  <c r="E154" i="3"/>
  <c r="H154" i="3"/>
  <c r="F63" i="3"/>
  <c r="G62" i="3"/>
  <c r="D269" i="8" l="1"/>
  <c r="C270" i="8"/>
  <c r="E269" i="8"/>
  <c r="G269" i="8"/>
  <c r="H269" i="8"/>
  <c r="D269" i="10"/>
  <c r="E269" i="10"/>
  <c r="E76" i="10"/>
  <c r="D76" i="10"/>
  <c r="F69" i="10"/>
  <c r="G68" i="10"/>
  <c r="E69" i="9"/>
  <c r="D69" i="9"/>
  <c r="H69" i="9"/>
  <c r="G69" i="9"/>
  <c r="D70" i="8"/>
  <c r="H70" i="8"/>
  <c r="E70" i="8"/>
  <c r="G70" i="8"/>
  <c r="H155" i="3"/>
  <c r="E155" i="3"/>
  <c r="D155" i="3"/>
  <c r="F64" i="3"/>
  <c r="G63" i="3"/>
  <c r="D270" i="8" l="1"/>
  <c r="E270" i="8"/>
  <c r="H270" i="8"/>
  <c r="C271" i="8"/>
  <c r="G270" i="8"/>
  <c r="D270" i="10"/>
  <c r="E270" i="10"/>
  <c r="F70" i="10"/>
  <c r="G69" i="10"/>
  <c r="E77" i="10"/>
  <c r="D77" i="10"/>
  <c r="E70" i="9"/>
  <c r="D70" i="9"/>
  <c r="H70" i="9"/>
  <c r="G70" i="9"/>
  <c r="D71" i="8"/>
  <c r="H71" i="8"/>
  <c r="G71" i="8"/>
  <c r="E71" i="8"/>
  <c r="D156" i="3"/>
  <c r="H156" i="3"/>
  <c r="E156" i="3"/>
  <c r="F65" i="3"/>
  <c r="F66" i="3" s="1"/>
  <c r="F67" i="3" s="1"/>
  <c r="F68" i="3" s="1"/>
  <c r="F69" i="3" s="1"/>
  <c r="F70" i="3" s="1"/>
  <c r="F71" i="3" s="1"/>
  <c r="F72" i="3" s="1"/>
  <c r="F73" i="3" s="1"/>
  <c r="F74" i="3" s="1"/>
  <c r="F75" i="3" s="1"/>
  <c r="F76" i="3" s="1"/>
  <c r="F77" i="3" s="1"/>
  <c r="F78" i="3" s="1"/>
  <c r="F79" i="3" s="1"/>
  <c r="F80" i="3" s="1"/>
  <c r="F81" i="3" s="1"/>
  <c r="F82" i="3" s="1"/>
  <c r="F83" i="3" s="1"/>
  <c r="F84" i="3" s="1"/>
  <c r="F85" i="3" s="1"/>
  <c r="F86" i="3" s="1"/>
  <c r="F87" i="3" s="1"/>
  <c r="F88" i="3" s="1"/>
  <c r="F89" i="3" s="1"/>
  <c r="F90" i="3" s="1"/>
  <c r="F91" i="3" s="1"/>
  <c r="F92" i="3" s="1"/>
  <c r="F93" i="3" s="1"/>
  <c r="F94" i="3" s="1"/>
  <c r="F95" i="3" s="1"/>
  <c r="F96" i="3" s="1"/>
  <c r="F97" i="3" s="1"/>
  <c r="F98" i="3" s="1"/>
  <c r="F99" i="3" s="1"/>
  <c r="F100" i="3" s="1"/>
  <c r="F101" i="3" s="1"/>
  <c r="F102" i="3" s="1"/>
  <c r="F103" i="3" s="1"/>
  <c r="F104" i="3" s="1"/>
  <c r="F105" i="3" s="1"/>
  <c r="F106" i="3" s="1"/>
  <c r="F107" i="3" s="1"/>
  <c r="F108" i="3" s="1"/>
  <c r="F109" i="3" s="1"/>
  <c r="F110" i="3" s="1"/>
  <c r="F111" i="3" s="1"/>
  <c r="F112" i="3" s="1"/>
  <c r="F113" i="3" s="1"/>
  <c r="F114" i="3" s="1"/>
  <c r="F115" i="3" s="1"/>
  <c r="F116" i="3" s="1"/>
  <c r="F117" i="3" s="1"/>
  <c r="F118" i="3" s="1"/>
  <c r="F119" i="3" s="1"/>
  <c r="F120" i="3" s="1"/>
  <c r="F121" i="3" s="1"/>
  <c r="F122" i="3" s="1"/>
  <c r="F123" i="3" s="1"/>
  <c r="F124" i="3" s="1"/>
  <c r="F125" i="3" s="1"/>
  <c r="F126" i="3" s="1"/>
  <c r="F127" i="3" s="1"/>
  <c r="F128" i="3" s="1"/>
  <c r="F129" i="3" s="1"/>
  <c r="F130" i="3" s="1"/>
  <c r="F131" i="3" s="1"/>
  <c r="F132" i="3" s="1"/>
  <c r="F133" i="3" s="1"/>
  <c r="F134" i="3" s="1"/>
  <c r="F135" i="3" s="1"/>
  <c r="F136" i="3" s="1"/>
  <c r="F137" i="3" s="1"/>
  <c r="F138" i="3" s="1"/>
  <c r="F139" i="3" s="1"/>
  <c r="F140" i="3" s="1"/>
  <c r="F141" i="3" s="1"/>
  <c r="F142" i="3" s="1"/>
  <c r="F143" i="3" s="1"/>
  <c r="F144" i="3" s="1"/>
  <c r="F145" i="3" s="1"/>
  <c r="F146" i="3" s="1"/>
  <c r="F147" i="3" s="1"/>
  <c r="F148" i="3" s="1"/>
  <c r="F149" i="3" s="1"/>
  <c r="F150" i="3" s="1"/>
  <c r="F151" i="3" s="1"/>
  <c r="F152" i="3" s="1"/>
  <c r="F153" i="3" s="1"/>
  <c r="F154" i="3" s="1"/>
  <c r="F155" i="3" s="1"/>
  <c r="F156" i="3" s="1"/>
  <c r="F157" i="3" s="1"/>
  <c r="F158" i="3" s="1"/>
  <c r="F159" i="3" s="1"/>
  <c r="F160" i="3" s="1"/>
  <c r="F161" i="3" s="1"/>
  <c r="F162" i="3" s="1"/>
  <c r="F163" i="3" s="1"/>
  <c r="F164" i="3" s="1"/>
  <c r="F165" i="3" s="1"/>
  <c r="F166" i="3" s="1"/>
  <c r="F167" i="3" s="1"/>
  <c r="F168" i="3" s="1"/>
  <c r="F169" i="3" s="1"/>
  <c r="F170" i="3" s="1"/>
  <c r="F171" i="3" s="1"/>
  <c r="F172" i="3" s="1"/>
  <c r="F173" i="3" s="1"/>
  <c r="F174" i="3" s="1"/>
  <c r="F175" i="3" s="1"/>
  <c r="F176" i="3" s="1"/>
  <c r="F177" i="3" s="1"/>
  <c r="F178" i="3" s="1"/>
  <c r="F179" i="3" s="1"/>
  <c r="F180" i="3" s="1"/>
  <c r="F181" i="3" s="1"/>
  <c r="F182" i="3" s="1"/>
  <c r="F183" i="3" s="1"/>
  <c r="F184" i="3" s="1"/>
  <c r="F185" i="3" s="1"/>
  <c r="F186" i="3" s="1"/>
  <c r="F187" i="3" s="1"/>
  <c r="F188" i="3" s="1"/>
  <c r="F189" i="3" s="1"/>
  <c r="F190" i="3" s="1"/>
  <c r="F191" i="3" s="1"/>
  <c r="F192" i="3" s="1"/>
  <c r="F193" i="3" s="1"/>
  <c r="F194" i="3" s="1"/>
  <c r="F195" i="3" s="1"/>
  <c r="F196" i="3" s="1"/>
  <c r="F197" i="3" s="1"/>
  <c r="F198" i="3" s="1"/>
  <c r="F199" i="3" s="1"/>
  <c r="F200" i="3" s="1"/>
  <c r="F201" i="3" s="1"/>
  <c r="F202" i="3" s="1"/>
  <c r="F203" i="3" s="1"/>
  <c r="F204" i="3" s="1"/>
  <c r="F205" i="3" s="1"/>
  <c r="F206" i="3" s="1"/>
  <c r="F207" i="3" s="1"/>
  <c r="F208" i="3" s="1"/>
  <c r="F209" i="3" s="1"/>
  <c r="F210" i="3" s="1"/>
  <c r="F211" i="3" s="1"/>
  <c r="F212" i="3" s="1"/>
  <c r="F213" i="3" s="1"/>
  <c r="F214" i="3" s="1"/>
  <c r="G64" i="3"/>
  <c r="D271" i="8" l="1"/>
  <c r="C272" i="8"/>
  <c r="E271" i="8"/>
  <c r="G271" i="8"/>
  <c r="H271" i="8"/>
  <c r="D271" i="10"/>
  <c r="E271" i="10"/>
  <c r="E78" i="10"/>
  <c r="D78" i="10"/>
  <c r="F71" i="10"/>
  <c r="G70" i="10"/>
  <c r="E71" i="9"/>
  <c r="D71" i="9"/>
  <c r="H71" i="9"/>
  <c r="G71" i="9"/>
  <c r="D72" i="8"/>
  <c r="H72" i="8"/>
  <c r="E72" i="8"/>
  <c r="G72" i="8"/>
  <c r="D157" i="3"/>
  <c r="E157" i="3"/>
  <c r="H157" i="3"/>
  <c r="G65" i="3"/>
  <c r="D272" i="8" l="1"/>
  <c r="G272" i="8"/>
  <c r="H272" i="8"/>
  <c r="C273" i="8"/>
  <c r="E272" i="8"/>
  <c r="D272" i="10"/>
  <c r="E272" i="10"/>
  <c r="F72" i="10"/>
  <c r="G71" i="10"/>
  <c r="E79" i="10"/>
  <c r="D79" i="10"/>
  <c r="E72" i="9"/>
  <c r="D72" i="9"/>
  <c r="H72" i="9"/>
  <c r="G72" i="9"/>
  <c r="D73" i="8"/>
  <c r="H73" i="8"/>
  <c r="G73" i="8"/>
  <c r="E73" i="8"/>
  <c r="E158" i="3"/>
  <c r="H158" i="3"/>
  <c r="D158" i="3"/>
  <c r="G66" i="3"/>
  <c r="D273" i="8" l="1"/>
  <c r="E273" i="8"/>
  <c r="G273" i="8"/>
  <c r="H273" i="8"/>
  <c r="C274" i="8"/>
  <c r="D273" i="10"/>
  <c r="E273" i="10"/>
  <c r="E80" i="10"/>
  <c r="D80" i="10"/>
  <c r="F73" i="10"/>
  <c r="G72" i="10"/>
  <c r="E73" i="9"/>
  <c r="D73" i="9"/>
  <c r="H73" i="9"/>
  <c r="G73" i="9"/>
  <c r="D74" i="8"/>
  <c r="H74" i="8"/>
  <c r="E74" i="8"/>
  <c r="G74" i="8"/>
  <c r="E159" i="3"/>
  <c r="D159" i="3"/>
  <c r="H159" i="3"/>
  <c r="G67" i="3"/>
  <c r="D274" i="8" l="1"/>
  <c r="H274" i="8"/>
  <c r="E274" i="8"/>
  <c r="G274" i="8"/>
  <c r="C275" i="8"/>
  <c r="D274" i="10"/>
  <c r="E274" i="10"/>
  <c r="F74" i="10"/>
  <c r="G73" i="10"/>
  <c r="E81" i="10"/>
  <c r="D81" i="10"/>
  <c r="E74" i="9"/>
  <c r="D74" i="9"/>
  <c r="H74" i="9"/>
  <c r="G74" i="9"/>
  <c r="D75" i="8"/>
  <c r="H75" i="8"/>
  <c r="G75" i="8"/>
  <c r="E75" i="8"/>
  <c r="E160" i="3"/>
  <c r="D160" i="3"/>
  <c r="H160" i="3"/>
  <c r="G68" i="3"/>
  <c r="D275" i="8" l="1"/>
  <c r="G275" i="8"/>
  <c r="C276" i="8"/>
  <c r="E275" i="8"/>
  <c r="H275" i="8"/>
  <c r="E275" i="10"/>
  <c r="D275" i="10"/>
  <c r="E82" i="10"/>
  <c r="D82" i="10"/>
  <c r="F75" i="10"/>
  <c r="G74" i="10"/>
  <c r="E75" i="9"/>
  <c r="D75" i="9"/>
  <c r="H75" i="9"/>
  <c r="G75" i="9"/>
  <c r="D76" i="8"/>
  <c r="H76" i="8"/>
  <c r="E76" i="8"/>
  <c r="G76" i="8"/>
  <c r="H161" i="3"/>
  <c r="D161" i="3"/>
  <c r="E161" i="3"/>
  <c r="G69" i="3"/>
  <c r="D276" i="8" l="1"/>
  <c r="H276" i="8"/>
  <c r="C277" i="8"/>
  <c r="E276" i="8"/>
  <c r="G276" i="8"/>
  <c r="D276" i="10"/>
  <c r="E276" i="10"/>
  <c r="F76" i="10"/>
  <c r="G75" i="10"/>
  <c r="E83" i="10"/>
  <c r="D83" i="10"/>
  <c r="E76" i="9"/>
  <c r="D76" i="9"/>
  <c r="H76" i="9"/>
  <c r="G76" i="9"/>
  <c r="D77" i="8"/>
  <c r="H77" i="8"/>
  <c r="G77" i="8"/>
  <c r="E77" i="8"/>
  <c r="E162" i="3"/>
  <c r="H162" i="3"/>
  <c r="D162" i="3"/>
  <c r="G70" i="3"/>
  <c r="D277" i="8" l="1"/>
  <c r="C278" i="8"/>
  <c r="G277" i="8"/>
  <c r="E277" i="8"/>
  <c r="H277" i="8"/>
  <c r="D277" i="10"/>
  <c r="E277" i="10"/>
  <c r="E84" i="10"/>
  <c r="D84" i="10"/>
  <c r="F77" i="10"/>
  <c r="G76" i="10"/>
  <c r="E77" i="9"/>
  <c r="D77" i="9"/>
  <c r="H77" i="9"/>
  <c r="G77" i="9"/>
  <c r="D78" i="8"/>
  <c r="H78" i="8"/>
  <c r="E78" i="8"/>
  <c r="G78" i="8"/>
  <c r="D163" i="3"/>
  <c r="E163" i="3"/>
  <c r="H163" i="3"/>
  <c r="G71" i="3"/>
  <c r="D278" i="8" l="1"/>
  <c r="E278" i="8"/>
  <c r="H278" i="8"/>
  <c r="G278" i="8"/>
  <c r="C279" i="8"/>
  <c r="D278" i="10"/>
  <c r="E278" i="10"/>
  <c r="F78" i="10"/>
  <c r="G77" i="10"/>
  <c r="E85" i="10"/>
  <c r="D85" i="10"/>
  <c r="E78" i="9"/>
  <c r="D78" i="9"/>
  <c r="H78" i="9"/>
  <c r="G78" i="9"/>
  <c r="D79" i="8"/>
  <c r="H79" i="8"/>
  <c r="G79" i="8"/>
  <c r="E79" i="8"/>
  <c r="D164" i="3"/>
  <c r="H164" i="3"/>
  <c r="E164" i="3"/>
  <c r="G72" i="3"/>
  <c r="D279" i="8" l="1"/>
  <c r="C280" i="8"/>
  <c r="E279" i="8"/>
  <c r="G279" i="8"/>
  <c r="H279" i="8"/>
  <c r="E279" i="10"/>
  <c r="D279" i="10"/>
  <c r="D86" i="10"/>
  <c r="E86" i="10"/>
  <c r="F79" i="10"/>
  <c r="G78" i="10"/>
  <c r="E79" i="9"/>
  <c r="D79" i="9"/>
  <c r="H79" i="9"/>
  <c r="G79" i="9"/>
  <c r="G80" i="8"/>
  <c r="D80" i="8"/>
  <c r="E80" i="8"/>
  <c r="H80" i="8"/>
  <c r="D165" i="3"/>
  <c r="E165" i="3"/>
  <c r="H165" i="3"/>
  <c r="G73" i="3"/>
  <c r="D280" i="8" l="1"/>
  <c r="G280" i="8"/>
  <c r="H280" i="8"/>
  <c r="C281" i="8"/>
  <c r="E280" i="8"/>
  <c r="D280" i="10"/>
  <c r="E280" i="10"/>
  <c r="F80" i="10"/>
  <c r="G79" i="10"/>
  <c r="E87" i="10"/>
  <c r="D87" i="10"/>
  <c r="E80" i="9"/>
  <c r="D80" i="9"/>
  <c r="H80" i="9"/>
  <c r="G80" i="9"/>
  <c r="G81" i="8"/>
  <c r="E81" i="8"/>
  <c r="D81" i="8"/>
  <c r="H81" i="8"/>
  <c r="E166" i="3"/>
  <c r="H166" i="3"/>
  <c r="D166" i="3"/>
  <c r="G74" i="3"/>
  <c r="D281" i="8" l="1"/>
  <c r="G281" i="8"/>
  <c r="H281" i="8"/>
  <c r="C282" i="8"/>
  <c r="E281" i="8"/>
  <c r="D281" i="10"/>
  <c r="E281" i="10"/>
  <c r="E88" i="10"/>
  <c r="D88" i="10"/>
  <c r="F81" i="10"/>
  <c r="G80" i="10"/>
  <c r="E81" i="9"/>
  <c r="D81" i="9"/>
  <c r="H81" i="9"/>
  <c r="G81" i="9"/>
  <c r="G82" i="8"/>
  <c r="H82" i="8"/>
  <c r="E82" i="8"/>
  <c r="D82" i="8"/>
  <c r="H167" i="3"/>
  <c r="D167" i="3"/>
  <c r="E167" i="3"/>
  <c r="G75" i="3"/>
  <c r="D282" i="8" l="1"/>
  <c r="H282" i="8"/>
  <c r="G282" i="8"/>
  <c r="C283" i="8"/>
  <c r="E282" i="8"/>
  <c r="D282" i="10"/>
  <c r="E282" i="10"/>
  <c r="F82" i="10"/>
  <c r="G81" i="10"/>
  <c r="E89" i="10"/>
  <c r="D89" i="10"/>
  <c r="E82" i="9"/>
  <c r="D82" i="9"/>
  <c r="H82" i="9"/>
  <c r="G82" i="9"/>
  <c r="G83" i="8"/>
  <c r="H83" i="8"/>
  <c r="E83" i="8"/>
  <c r="D83" i="8"/>
  <c r="H168" i="3"/>
  <c r="E168" i="3"/>
  <c r="D168" i="3"/>
  <c r="G76" i="3"/>
  <c r="D283" i="8" l="1"/>
  <c r="E283" i="8"/>
  <c r="G283" i="8"/>
  <c r="H283" i="8"/>
  <c r="C284" i="8"/>
  <c r="E283" i="10"/>
  <c r="D283" i="10"/>
  <c r="E90" i="10"/>
  <c r="D90" i="10"/>
  <c r="F83" i="10"/>
  <c r="G82" i="10"/>
  <c r="E83" i="9"/>
  <c r="D83" i="9"/>
  <c r="H83" i="9"/>
  <c r="G83" i="9"/>
  <c r="G84" i="8"/>
  <c r="D84" i="8"/>
  <c r="H84" i="8"/>
  <c r="E84" i="8"/>
  <c r="D169" i="3"/>
  <c r="E169" i="3"/>
  <c r="H169" i="3"/>
  <c r="G77" i="3"/>
  <c r="D284" i="8" l="1"/>
  <c r="C285" i="8"/>
  <c r="E284" i="8"/>
  <c r="G284" i="8"/>
  <c r="H284" i="8"/>
  <c r="D284" i="10"/>
  <c r="E284" i="10"/>
  <c r="F84" i="10"/>
  <c r="G83" i="10"/>
  <c r="E91" i="10"/>
  <c r="D91" i="10"/>
  <c r="E84" i="9"/>
  <c r="D84" i="9"/>
  <c r="H84" i="9"/>
  <c r="G84" i="9"/>
  <c r="G85" i="8"/>
  <c r="E85" i="8"/>
  <c r="H85" i="8"/>
  <c r="D85" i="8"/>
  <c r="E170" i="3"/>
  <c r="H170" i="3"/>
  <c r="D170" i="3"/>
  <c r="G78" i="3"/>
  <c r="D285" i="8" l="1"/>
  <c r="C286" i="8"/>
  <c r="G285" i="8"/>
  <c r="E285" i="8"/>
  <c r="H285" i="8"/>
  <c r="D285" i="10"/>
  <c r="E285" i="10"/>
  <c r="E92" i="10"/>
  <c r="D92" i="10"/>
  <c r="F85" i="10"/>
  <c r="G84" i="10"/>
  <c r="E85" i="9"/>
  <c r="D85" i="9"/>
  <c r="H85" i="9"/>
  <c r="G85" i="9"/>
  <c r="G86" i="8"/>
  <c r="H86" i="8"/>
  <c r="E86" i="8"/>
  <c r="D86" i="8"/>
  <c r="H171" i="3"/>
  <c r="D171" i="3"/>
  <c r="E171" i="3"/>
  <c r="G79" i="3"/>
  <c r="D286" i="8" l="1"/>
  <c r="E286" i="8"/>
  <c r="H286" i="8"/>
  <c r="G286" i="8"/>
  <c r="C287" i="8"/>
  <c r="D286" i="10"/>
  <c r="E286" i="10"/>
  <c r="F86" i="10"/>
  <c r="G85" i="10"/>
  <c r="E93" i="10"/>
  <c r="D93" i="10"/>
  <c r="E86" i="9"/>
  <c r="D86" i="9"/>
  <c r="H86" i="9"/>
  <c r="G86" i="9"/>
  <c r="G87" i="8"/>
  <c r="H87" i="8"/>
  <c r="D87" i="8"/>
  <c r="E87" i="8"/>
  <c r="E172" i="3"/>
  <c r="H172" i="3"/>
  <c r="D172" i="3"/>
  <c r="G80" i="3"/>
  <c r="D287" i="8" l="1"/>
  <c r="E287" i="8"/>
  <c r="C288" i="8"/>
  <c r="G287" i="8"/>
  <c r="H287" i="8"/>
  <c r="D287" i="10"/>
  <c r="E287" i="10"/>
  <c r="E94" i="10"/>
  <c r="D94" i="10"/>
  <c r="F87" i="10"/>
  <c r="G86" i="10"/>
  <c r="E87" i="9"/>
  <c r="D87" i="9"/>
  <c r="H87" i="9"/>
  <c r="G87" i="9"/>
  <c r="G88" i="8"/>
  <c r="D88" i="8"/>
  <c r="E88" i="8"/>
  <c r="H88" i="8"/>
  <c r="E173" i="3"/>
  <c r="H173" i="3"/>
  <c r="D173" i="3"/>
  <c r="G81" i="3"/>
  <c r="D288" i="8" l="1"/>
  <c r="G288" i="8"/>
  <c r="E288" i="8"/>
  <c r="H288" i="8"/>
  <c r="C289" i="8"/>
  <c r="D288" i="10"/>
  <c r="E288" i="10"/>
  <c r="F88" i="10"/>
  <c r="G87" i="10"/>
  <c r="E95" i="10"/>
  <c r="D95" i="10"/>
  <c r="E88" i="9"/>
  <c r="D88" i="9"/>
  <c r="H88" i="9"/>
  <c r="G88" i="9"/>
  <c r="G89" i="8"/>
  <c r="E89" i="8"/>
  <c r="D89" i="8"/>
  <c r="H89" i="8"/>
  <c r="E174" i="3"/>
  <c r="D174" i="3"/>
  <c r="H174" i="3"/>
  <c r="G82" i="3"/>
  <c r="D289" i="8" l="1"/>
  <c r="G289" i="8"/>
  <c r="H289" i="8"/>
  <c r="C290" i="8"/>
  <c r="E289" i="8"/>
  <c r="E289" i="10"/>
  <c r="D289" i="10"/>
  <c r="E96" i="10"/>
  <c r="D96" i="10"/>
  <c r="F89" i="10"/>
  <c r="G88" i="10"/>
  <c r="E89" i="9"/>
  <c r="D89" i="9"/>
  <c r="H89" i="9"/>
  <c r="G89" i="9"/>
  <c r="G90" i="8"/>
  <c r="H90" i="8"/>
  <c r="E90" i="8"/>
  <c r="D90" i="8"/>
  <c r="D175" i="3"/>
  <c r="E175" i="3"/>
  <c r="H175" i="3"/>
  <c r="G83" i="3"/>
  <c r="D290" i="8" l="1"/>
  <c r="H290" i="8"/>
  <c r="E290" i="8"/>
  <c r="G290" i="8"/>
  <c r="C291" i="8"/>
  <c r="E290" i="10"/>
  <c r="D290" i="10"/>
  <c r="F90" i="10"/>
  <c r="G89" i="10"/>
  <c r="D97" i="10"/>
  <c r="E97" i="10"/>
  <c r="E90" i="9"/>
  <c r="D90" i="9"/>
  <c r="H90" i="9"/>
  <c r="G90" i="9"/>
  <c r="G91" i="8"/>
  <c r="H91" i="8"/>
  <c r="E91" i="8"/>
  <c r="D91" i="8"/>
  <c r="E176" i="3"/>
  <c r="H176" i="3"/>
  <c r="D176" i="3"/>
  <c r="G84" i="3"/>
  <c r="D291" i="8" l="1"/>
  <c r="E291" i="8"/>
  <c r="G291" i="8"/>
  <c r="H291" i="8"/>
  <c r="C292" i="8"/>
  <c r="E291" i="10"/>
  <c r="D291" i="10"/>
  <c r="E98" i="10"/>
  <c r="D98" i="10"/>
  <c r="F91" i="10"/>
  <c r="G90" i="10"/>
  <c r="E91" i="9"/>
  <c r="D91" i="9"/>
  <c r="H91" i="9"/>
  <c r="G91" i="9"/>
  <c r="G92" i="8"/>
  <c r="D92" i="8"/>
  <c r="H92" i="8"/>
  <c r="E92" i="8"/>
  <c r="D177" i="3"/>
  <c r="E177" i="3"/>
  <c r="H177" i="3"/>
  <c r="G85" i="3"/>
  <c r="D292" i="8" l="1"/>
  <c r="C293" i="8"/>
  <c r="E292" i="8"/>
  <c r="G292" i="8"/>
  <c r="H292" i="8"/>
  <c r="D292" i="10"/>
  <c r="E292" i="10"/>
  <c r="F92" i="10"/>
  <c r="G91" i="10"/>
  <c r="D99" i="10"/>
  <c r="E99" i="10"/>
  <c r="E92" i="9"/>
  <c r="D92" i="9"/>
  <c r="H92" i="9"/>
  <c r="G92" i="9"/>
  <c r="G93" i="8"/>
  <c r="E93" i="8"/>
  <c r="H93" i="8"/>
  <c r="D93" i="8"/>
  <c r="E178" i="3"/>
  <c r="H178" i="3"/>
  <c r="D178" i="3"/>
  <c r="G86" i="3"/>
  <c r="D293" i="8" l="1"/>
  <c r="C294" i="8"/>
  <c r="G293" i="8"/>
  <c r="H293" i="8"/>
  <c r="E293" i="8"/>
  <c r="E293" i="10"/>
  <c r="D293" i="10"/>
  <c r="E100" i="10"/>
  <c r="D100" i="10"/>
  <c r="F93" i="10"/>
  <c r="G92" i="10"/>
  <c r="E93" i="9"/>
  <c r="D93" i="9"/>
  <c r="H93" i="9"/>
  <c r="G93" i="9"/>
  <c r="G94" i="8"/>
  <c r="H94" i="8"/>
  <c r="E94" i="8"/>
  <c r="D94" i="8"/>
  <c r="D179" i="3"/>
  <c r="E179" i="3"/>
  <c r="H179" i="3"/>
  <c r="G87" i="3"/>
  <c r="D294" i="8" l="1"/>
  <c r="E294" i="8"/>
  <c r="H294" i="8"/>
  <c r="C295" i="8"/>
  <c r="G294" i="8"/>
  <c r="D294" i="10"/>
  <c r="E294" i="10"/>
  <c r="F94" i="10"/>
  <c r="G93" i="10"/>
  <c r="D101" i="10"/>
  <c r="E101" i="10"/>
  <c r="E94" i="9"/>
  <c r="D94" i="9"/>
  <c r="H94" i="9"/>
  <c r="G94" i="9"/>
  <c r="G95" i="8"/>
  <c r="H95" i="8"/>
  <c r="D95" i="8"/>
  <c r="E95" i="8"/>
  <c r="E180" i="3"/>
  <c r="D180" i="3"/>
  <c r="H180" i="3"/>
  <c r="G88" i="3"/>
  <c r="D295" i="8" l="1"/>
  <c r="E295" i="8"/>
  <c r="G295" i="8"/>
  <c r="H295" i="8"/>
  <c r="C296" i="8"/>
  <c r="E295" i="10"/>
  <c r="D295" i="10"/>
  <c r="E102" i="10"/>
  <c r="D102" i="10"/>
  <c r="F95" i="10"/>
  <c r="G94" i="10"/>
  <c r="E95" i="9"/>
  <c r="D95" i="9"/>
  <c r="H95" i="9"/>
  <c r="G95" i="9"/>
  <c r="G96" i="8"/>
  <c r="D96" i="8"/>
  <c r="E96" i="8"/>
  <c r="H96" i="8"/>
  <c r="D181" i="3"/>
  <c r="E181" i="3"/>
  <c r="H181" i="3"/>
  <c r="G89" i="3"/>
  <c r="D296" i="8" l="1"/>
  <c r="G296" i="8"/>
  <c r="C297" i="8"/>
  <c r="H296" i="8"/>
  <c r="E296" i="8"/>
  <c r="D296" i="10"/>
  <c r="E296" i="10"/>
  <c r="F96" i="10"/>
  <c r="G95" i="10"/>
  <c r="D103" i="10"/>
  <c r="E103" i="10"/>
  <c r="E96" i="9"/>
  <c r="D96" i="9"/>
  <c r="H96" i="9"/>
  <c r="G96" i="9"/>
  <c r="G97" i="8"/>
  <c r="E97" i="8"/>
  <c r="D97" i="8"/>
  <c r="H97" i="8"/>
  <c r="E182" i="3"/>
  <c r="H182" i="3"/>
  <c r="D182" i="3"/>
  <c r="G90" i="3"/>
  <c r="D297" i="8" l="1"/>
  <c r="G297" i="8"/>
  <c r="H297" i="8"/>
  <c r="C298" i="8"/>
  <c r="E297" i="8"/>
  <c r="E297" i="10"/>
  <c r="D297" i="10"/>
  <c r="E104" i="10"/>
  <c r="D104" i="10"/>
  <c r="F97" i="10"/>
  <c r="G96" i="10"/>
  <c r="E97" i="9"/>
  <c r="D97" i="9"/>
  <c r="H97" i="9"/>
  <c r="G97" i="9"/>
  <c r="G98" i="8"/>
  <c r="H98" i="8"/>
  <c r="E98" i="8"/>
  <c r="D98" i="8"/>
  <c r="D183" i="3"/>
  <c r="E183" i="3"/>
  <c r="H183" i="3"/>
  <c r="G91" i="3"/>
  <c r="D298" i="8" l="1"/>
  <c r="H298" i="8"/>
  <c r="C299" i="8"/>
  <c r="E298" i="8"/>
  <c r="G298" i="8"/>
  <c r="D298" i="10"/>
  <c r="E298" i="10"/>
  <c r="F98" i="10"/>
  <c r="G97" i="10"/>
  <c r="D105" i="10"/>
  <c r="E105" i="10"/>
  <c r="E98" i="9"/>
  <c r="D98" i="9"/>
  <c r="H98" i="9"/>
  <c r="G98" i="9"/>
  <c r="G99" i="8"/>
  <c r="H99" i="8"/>
  <c r="E99" i="8"/>
  <c r="D99" i="8"/>
  <c r="E184" i="3"/>
  <c r="H184" i="3"/>
  <c r="D184" i="3"/>
  <c r="G92" i="3"/>
  <c r="D299" i="8" l="1"/>
  <c r="E299" i="8"/>
  <c r="G299" i="8"/>
  <c r="H299" i="8"/>
  <c r="C300" i="8"/>
  <c r="E299" i="10"/>
  <c r="D299" i="10"/>
  <c r="E106" i="10"/>
  <c r="D106" i="10"/>
  <c r="F99" i="10"/>
  <c r="G98" i="10"/>
  <c r="E99" i="9"/>
  <c r="D99" i="9"/>
  <c r="H99" i="9"/>
  <c r="G99" i="9"/>
  <c r="G100" i="8"/>
  <c r="D100" i="8"/>
  <c r="H100" i="8"/>
  <c r="E100" i="8"/>
  <c r="D185" i="3"/>
  <c r="E185" i="3"/>
  <c r="H185" i="3"/>
  <c r="G93" i="3"/>
  <c r="D300" i="8" l="1"/>
  <c r="C301" i="8"/>
  <c r="H300" i="8"/>
  <c r="E300" i="8"/>
  <c r="G300" i="8"/>
  <c r="D300" i="10"/>
  <c r="E300" i="10"/>
  <c r="F100" i="10"/>
  <c r="G99" i="10"/>
  <c r="D107" i="10"/>
  <c r="E107" i="10"/>
  <c r="E100" i="9"/>
  <c r="D100" i="9"/>
  <c r="H100" i="9"/>
  <c r="G100" i="9"/>
  <c r="G101" i="8"/>
  <c r="E101" i="8"/>
  <c r="H101" i="8"/>
  <c r="D101" i="8"/>
  <c r="H186" i="3"/>
  <c r="E186" i="3"/>
  <c r="D186" i="3"/>
  <c r="G94" i="3"/>
  <c r="C302" i="8" l="1"/>
  <c r="D301" i="8"/>
  <c r="E301" i="8"/>
  <c r="G301" i="8"/>
  <c r="H301" i="8"/>
  <c r="E301" i="10"/>
  <c r="D301" i="10"/>
  <c r="E108" i="10"/>
  <c r="D108" i="10"/>
  <c r="F101" i="10"/>
  <c r="G100" i="10"/>
  <c r="E101" i="9"/>
  <c r="D101" i="9"/>
  <c r="H101" i="9"/>
  <c r="G101" i="9"/>
  <c r="G102" i="8"/>
  <c r="H102" i="8"/>
  <c r="E102" i="8"/>
  <c r="D102" i="8"/>
  <c r="D187" i="3"/>
  <c r="E187" i="3"/>
  <c r="H187" i="3"/>
  <c r="G95" i="3"/>
  <c r="C303" i="8" l="1"/>
  <c r="E302" i="8"/>
  <c r="G302" i="8"/>
  <c r="H302" i="8"/>
  <c r="D302" i="8"/>
  <c r="D302" i="10"/>
  <c r="E302" i="10"/>
  <c r="F102" i="10"/>
  <c r="G101" i="10"/>
  <c r="D109" i="10"/>
  <c r="E109" i="10"/>
  <c r="E102" i="9"/>
  <c r="D102" i="9"/>
  <c r="H102" i="9"/>
  <c r="G102" i="9"/>
  <c r="G103" i="8"/>
  <c r="H103" i="8"/>
  <c r="D103" i="8"/>
  <c r="E103" i="8"/>
  <c r="D188" i="3"/>
  <c r="H188" i="3"/>
  <c r="E188" i="3"/>
  <c r="G96" i="3"/>
  <c r="C304" i="8" l="1"/>
  <c r="D303" i="8"/>
  <c r="G303" i="8"/>
  <c r="E303" i="8"/>
  <c r="H303" i="8"/>
  <c r="E303" i="10"/>
  <c r="D303" i="10"/>
  <c r="E110" i="10"/>
  <c r="D110" i="10"/>
  <c r="F103" i="10"/>
  <c r="G102" i="10"/>
  <c r="E103" i="9"/>
  <c r="D103" i="9"/>
  <c r="H103" i="9"/>
  <c r="G103" i="9"/>
  <c r="G104" i="8"/>
  <c r="D104" i="8"/>
  <c r="E104" i="8"/>
  <c r="H104" i="8"/>
  <c r="D189" i="3"/>
  <c r="H189" i="3"/>
  <c r="E189" i="3"/>
  <c r="G97" i="3"/>
  <c r="C305" i="8" l="1"/>
  <c r="D304" i="8"/>
  <c r="E304" i="8"/>
  <c r="G304" i="8"/>
  <c r="H304" i="8"/>
  <c r="D304" i="10"/>
  <c r="E304" i="10"/>
  <c r="F104" i="10"/>
  <c r="G103" i="10"/>
  <c r="D111" i="10"/>
  <c r="E111" i="10"/>
  <c r="E104" i="9"/>
  <c r="D104" i="9"/>
  <c r="H104" i="9"/>
  <c r="G104" i="9"/>
  <c r="G105" i="8"/>
  <c r="E105" i="8"/>
  <c r="D105" i="8"/>
  <c r="H105" i="8"/>
  <c r="H190" i="3"/>
  <c r="E190" i="3"/>
  <c r="D190" i="3"/>
  <c r="G98" i="3"/>
  <c r="C306" i="8" l="1"/>
  <c r="G305" i="8"/>
  <c r="H305" i="8"/>
  <c r="D305" i="8"/>
  <c r="E305" i="8"/>
  <c r="E305" i="10"/>
  <c r="D305" i="10"/>
  <c r="E112" i="10"/>
  <c r="D112" i="10"/>
  <c r="F105" i="10"/>
  <c r="G104" i="10"/>
  <c r="E105" i="9"/>
  <c r="D105" i="9"/>
  <c r="H105" i="9"/>
  <c r="G105" i="9"/>
  <c r="G106" i="8"/>
  <c r="H106" i="8"/>
  <c r="E106" i="8"/>
  <c r="D106" i="8"/>
  <c r="D191" i="3"/>
  <c r="E191" i="3"/>
  <c r="H191" i="3"/>
  <c r="G99" i="3"/>
  <c r="C307" i="8" l="1"/>
  <c r="D306" i="8"/>
  <c r="E306" i="8"/>
  <c r="H306" i="8"/>
  <c r="G306" i="8"/>
  <c r="D306" i="10"/>
  <c r="E306" i="10"/>
  <c r="D113" i="10"/>
  <c r="E113" i="10"/>
  <c r="F106" i="10"/>
  <c r="G105" i="10"/>
  <c r="E106" i="9"/>
  <c r="D106" i="9"/>
  <c r="H106" i="9"/>
  <c r="G106" i="9"/>
  <c r="G107" i="8"/>
  <c r="H107" i="8"/>
  <c r="E107" i="8"/>
  <c r="D107" i="8"/>
  <c r="E192" i="3"/>
  <c r="H192" i="3"/>
  <c r="D192" i="3"/>
  <c r="G100" i="3"/>
  <c r="C308" i="8" l="1"/>
  <c r="D307" i="8"/>
  <c r="E307" i="8"/>
  <c r="G307" i="8"/>
  <c r="H307" i="8"/>
  <c r="E307" i="10"/>
  <c r="D307" i="10"/>
  <c r="F107" i="10"/>
  <c r="G106" i="10"/>
  <c r="E114" i="10"/>
  <c r="D114" i="10"/>
  <c r="E107" i="9"/>
  <c r="D107" i="9"/>
  <c r="H107" i="9"/>
  <c r="G107" i="9"/>
  <c r="G108" i="8"/>
  <c r="D108" i="8"/>
  <c r="H108" i="8"/>
  <c r="E108" i="8"/>
  <c r="D193" i="3"/>
  <c r="E193" i="3"/>
  <c r="H193" i="3"/>
  <c r="G101" i="3"/>
  <c r="C309" i="8" l="1"/>
  <c r="H308" i="8"/>
  <c r="E308" i="8"/>
  <c r="D308" i="8"/>
  <c r="G308" i="8"/>
  <c r="D308" i="10"/>
  <c r="E308" i="10"/>
  <c r="D115" i="10"/>
  <c r="E115" i="10"/>
  <c r="F108" i="10"/>
  <c r="G107" i="10"/>
  <c r="E108" i="9"/>
  <c r="D108" i="9"/>
  <c r="H108" i="9"/>
  <c r="G108" i="9"/>
  <c r="G109" i="8"/>
  <c r="E109" i="8"/>
  <c r="H109" i="8"/>
  <c r="D109" i="8"/>
  <c r="H194" i="3"/>
  <c r="D194" i="3"/>
  <c r="E194" i="3"/>
  <c r="G102" i="3"/>
  <c r="C310" i="8" l="1"/>
  <c r="D309" i="8"/>
  <c r="E309" i="8"/>
  <c r="G309" i="8"/>
  <c r="H309" i="8"/>
  <c r="E309" i="10"/>
  <c r="D309" i="10"/>
  <c r="F109" i="10"/>
  <c r="G108" i="10"/>
  <c r="E116" i="10"/>
  <c r="D116" i="10"/>
  <c r="E109" i="9"/>
  <c r="D109" i="9"/>
  <c r="H109" i="9"/>
  <c r="G109" i="9"/>
  <c r="G110" i="8"/>
  <c r="H110" i="8"/>
  <c r="E110" i="8"/>
  <c r="D110" i="8"/>
  <c r="D195" i="3"/>
  <c r="E195" i="3"/>
  <c r="H195" i="3"/>
  <c r="G103" i="3"/>
  <c r="C311" i="8" l="1"/>
  <c r="E310" i="8"/>
  <c r="G310" i="8"/>
  <c r="H310" i="8"/>
  <c r="D310" i="8"/>
  <c r="D310" i="10"/>
  <c r="E310" i="10"/>
  <c r="D117" i="10"/>
  <c r="E117" i="10"/>
  <c r="F110" i="10"/>
  <c r="G109" i="10"/>
  <c r="E110" i="9"/>
  <c r="D110" i="9"/>
  <c r="H110" i="9"/>
  <c r="G110" i="9"/>
  <c r="G111" i="8"/>
  <c r="H111" i="8"/>
  <c r="D111" i="8"/>
  <c r="E111" i="8"/>
  <c r="E196" i="3"/>
  <c r="H196" i="3"/>
  <c r="D196" i="3"/>
  <c r="G104" i="3"/>
  <c r="C312" i="8" l="1"/>
  <c r="D311" i="8"/>
  <c r="G311" i="8"/>
  <c r="E311" i="8"/>
  <c r="H311" i="8"/>
  <c r="D311" i="10"/>
  <c r="E311" i="10"/>
  <c r="F111" i="10"/>
  <c r="G110" i="10"/>
  <c r="E118" i="10"/>
  <c r="D118" i="10"/>
  <c r="E111" i="9"/>
  <c r="D111" i="9"/>
  <c r="H111" i="9"/>
  <c r="G111" i="9"/>
  <c r="G112" i="8"/>
  <c r="D112" i="8"/>
  <c r="E112" i="8"/>
  <c r="H112" i="8"/>
  <c r="D197" i="3"/>
  <c r="H197" i="3"/>
  <c r="E197" i="3"/>
  <c r="G105" i="3"/>
  <c r="C313" i="8" l="1"/>
  <c r="D312" i="8"/>
  <c r="E312" i="8"/>
  <c r="G312" i="8"/>
  <c r="H312" i="8"/>
  <c r="E312" i="10"/>
  <c r="D312" i="10"/>
  <c r="D119" i="10"/>
  <c r="E119" i="10"/>
  <c r="F112" i="10"/>
  <c r="G111" i="10"/>
  <c r="E112" i="9"/>
  <c r="D112" i="9"/>
  <c r="H112" i="9"/>
  <c r="G112" i="9"/>
  <c r="H113" i="8"/>
  <c r="G113" i="8"/>
  <c r="D113" i="8"/>
  <c r="E113" i="8"/>
  <c r="E198" i="3"/>
  <c r="H198" i="3"/>
  <c r="D198" i="3"/>
  <c r="G106" i="3"/>
  <c r="C314" i="8" l="1"/>
  <c r="G313" i="8"/>
  <c r="H313" i="8"/>
  <c r="D313" i="8"/>
  <c r="E313" i="8"/>
  <c r="D313" i="10"/>
  <c r="E313" i="10"/>
  <c r="E120" i="10"/>
  <c r="D120" i="10"/>
  <c r="F113" i="10"/>
  <c r="G112" i="10"/>
  <c r="E113" i="9"/>
  <c r="D113" i="9"/>
  <c r="H113" i="9"/>
  <c r="G113" i="9"/>
  <c r="H114" i="8"/>
  <c r="G114" i="8"/>
  <c r="E114" i="8"/>
  <c r="D114" i="8"/>
  <c r="D199" i="3"/>
  <c r="E199" i="3"/>
  <c r="H199" i="3"/>
  <c r="G107" i="3"/>
  <c r="C315" i="8" l="1"/>
  <c r="D314" i="8"/>
  <c r="E314" i="8"/>
  <c r="H314" i="8"/>
  <c r="G314" i="8"/>
  <c r="D314" i="10"/>
  <c r="E314" i="10"/>
  <c r="F114" i="10"/>
  <c r="G113" i="10"/>
  <c r="D121" i="10"/>
  <c r="E121" i="10"/>
  <c r="E114" i="9"/>
  <c r="D114" i="9"/>
  <c r="H114" i="9"/>
  <c r="G114" i="9"/>
  <c r="H115" i="8"/>
  <c r="G115" i="8"/>
  <c r="E115" i="8"/>
  <c r="D115" i="8"/>
  <c r="E200" i="3"/>
  <c r="H200" i="3"/>
  <c r="D200" i="3"/>
  <c r="G108" i="3"/>
  <c r="C316" i="8" l="1"/>
  <c r="D315" i="8"/>
  <c r="E315" i="8"/>
  <c r="G315" i="8"/>
  <c r="H315" i="8"/>
  <c r="E315" i="10"/>
  <c r="D315" i="10"/>
  <c r="E122" i="10"/>
  <c r="D122" i="10"/>
  <c r="F115" i="10"/>
  <c r="G114" i="10"/>
  <c r="E115" i="9"/>
  <c r="D115" i="9"/>
  <c r="H115" i="9"/>
  <c r="G115" i="9"/>
  <c r="H116" i="8"/>
  <c r="G116" i="8"/>
  <c r="E116" i="8"/>
  <c r="D116" i="8"/>
  <c r="H201" i="3"/>
  <c r="E201" i="3"/>
  <c r="D201" i="3"/>
  <c r="G109" i="3"/>
  <c r="C317" i="8" l="1"/>
  <c r="H316" i="8"/>
  <c r="E316" i="8"/>
  <c r="D316" i="8"/>
  <c r="G316" i="8"/>
  <c r="E316" i="10"/>
  <c r="D316" i="10"/>
  <c r="D123" i="10"/>
  <c r="E123" i="10"/>
  <c r="F116" i="10"/>
  <c r="G115" i="10"/>
  <c r="E116" i="9"/>
  <c r="D116" i="9"/>
  <c r="H116" i="9"/>
  <c r="G116" i="9"/>
  <c r="H117" i="8"/>
  <c r="G117" i="8"/>
  <c r="E117" i="8"/>
  <c r="D117" i="8"/>
  <c r="E202" i="3"/>
  <c r="H202" i="3"/>
  <c r="D202" i="3"/>
  <c r="G110" i="3"/>
  <c r="C318" i="8" l="1"/>
  <c r="D317" i="8"/>
  <c r="E317" i="8"/>
  <c r="G317" i="8"/>
  <c r="H317" i="8"/>
  <c r="D317" i="10"/>
  <c r="E317" i="10"/>
  <c r="F117" i="10"/>
  <c r="G116" i="10"/>
  <c r="E124" i="10"/>
  <c r="D124" i="10"/>
  <c r="E117" i="9"/>
  <c r="D117" i="9"/>
  <c r="H117" i="9"/>
  <c r="G117" i="9"/>
  <c r="H118" i="8"/>
  <c r="G118" i="8"/>
  <c r="E118" i="8"/>
  <c r="D118" i="8"/>
  <c r="D203" i="3"/>
  <c r="E203" i="3"/>
  <c r="H203" i="3"/>
  <c r="G111" i="3"/>
  <c r="C319" i="8" l="1"/>
  <c r="E318" i="8"/>
  <c r="H318" i="8"/>
  <c r="D318" i="8"/>
  <c r="G318" i="8"/>
  <c r="D318" i="10"/>
  <c r="E318" i="10"/>
  <c r="D125" i="10"/>
  <c r="E125" i="10"/>
  <c r="F118" i="10"/>
  <c r="G117" i="10"/>
  <c r="E118" i="9"/>
  <c r="D118" i="9"/>
  <c r="H118" i="9"/>
  <c r="G118" i="9"/>
  <c r="H119" i="8"/>
  <c r="G119" i="8"/>
  <c r="E119" i="8"/>
  <c r="D119" i="8"/>
  <c r="E204" i="3"/>
  <c r="H204" i="3"/>
  <c r="D204" i="3"/>
  <c r="G112" i="3"/>
  <c r="C320" i="8" l="1"/>
  <c r="D319" i="8"/>
  <c r="G319" i="8"/>
  <c r="H319" i="8"/>
  <c r="E319" i="8"/>
  <c r="E319" i="10"/>
  <c r="D319" i="10"/>
  <c r="F119" i="10"/>
  <c r="G118" i="10"/>
  <c r="E126" i="10"/>
  <c r="D126" i="10"/>
  <c r="E119" i="9"/>
  <c r="D119" i="9"/>
  <c r="H119" i="9"/>
  <c r="G119" i="9"/>
  <c r="H120" i="8"/>
  <c r="G120" i="8"/>
  <c r="E120" i="8"/>
  <c r="D120" i="8"/>
  <c r="D205" i="3"/>
  <c r="E205" i="3"/>
  <c r="H205" i="3"/>
  <c r="G113" i="3"/>
  <c r="C321" i="8" l="1"/>
  <c r="E320" i="8"/>
  <c r="G320" i="8"/>
  <c r="H320" i="8"/>
  <c r="D320" i="8"/>
  <c r="D320" i="10"/>
  <c r="E320" i="10"/>
  <c r="D127" i="10"/>
  <c r="E127" i="10"/>
  <c r="F120" i="10"/>
  <c r="G119" i="10"/>
  <c r="E120" i="9"/>
  <c r="D120" i="9"/>
  <c r="H120" i="9"/>
  <c r="G120" i="9"/>
  <c r="H121" i="8"/>
  <c r="G121" i="8"/>
  <c r="E121" i="8"/>
  <c r="D121" i="8"/>
  <c r="E206" i="3"/>
  <c r="H206" i="3"/>
  <c r="D206" i="3"/>
  <c r="G114" i="3"/>
  <c r="C322" i="8" l="1"/>
  <c r="G321" i="8"/>
  <c r="D321" i="8"/>
  <c r="E321" i="8"/>
  <c r="H321" i="8"/>
  <c r="D321" i="10"/>
  <c r="E321" i="10"/>
  <c r="E128" i="10"/>
  <c r="D128" i="10"/>
  <c r="F121" i="10"/>
  <c r="G120" i="10"/>
  <c r="E121" i="9"/>
  <c r="D121" i="9"/>
  <c r="H121" i="9"/>
  <c r="G121" i="9"/>
  <c r="H122" i="8"/>
  <c r="G122" i="8"/>
  <c r="E122" i="8"/>
  <c r="D122" i="8"/>
  <c r="D207" i="3"/>
  <c r="E207" i="3"/>
  <c r="H207" i="3"/>
  <c r="G115" i="3"/>
  <c r="C323" i="8" l="1"/>
  <c r="D322" i="8"/>
  <c r="E322" i="8"/>
  <c r="H322" i="8"/>
  <c r="G322" i="8"/>
  <c r="D322" i="10"/>
  <c r="E322" i="10"/>
  <c r="F122" i="10"/>
  <c r="G121" i="10"/>
  <c r="D129" i="10"/>
  <c r="E129" i="10"/>
  <c r="E122" i="9"/>
  <c r="D122" i="9"/>
  <c r="H122" i="9"/>
  <c r="G122" i="9"/>
  <c r="H123" i="8"/>
  <c r="G123" i="8"/>
  <c r="E123" i="8"/>
  <c r="D123" i="8"/>
  <c r="E208" i="3"/>
  <c r="H208" i="3"/>
  <c r="D208" i="3"/>
  <c r="G116" i="3"/>
  <c r="C324" i="8" l="1"/>
  <c r="D323" i="8"/>
  <c r="G323" i="8"/>
  <c r="H323" i="8"/>
  <c r="E323" i="8"/>
  <c r="D323" i="10"/>
  <c r="E323" i="10"/>
  <c r="E130" i="10"/>
  <c r="D130" i="10"/>
  <c r="F123" i="10"/>
  <c r="G122" i="10"/>
  <c r="E123" i="9"/>
  <c r="D123" i="9"/>
  <c r="H123" i="9"/>
  <c r="G123" i="9"/>
  <c r="H124" i="8"/>
  <c r="G124" i="8"/>
  <c r="E124" i="8"/>
  <c r="D124" i="8"/>
  <c r="E209" i="3"/>
  <c r="H209" i="3"/>
  <c r="D209" i="3"/>
  <c r="G117" i="3"/>
  <c r="C325" i="8" l="1"/>
  <c r="H324" i="8"/>
  <c r="E324" i="8"/>
  <c r="D324" i="8"/>
  <c r="G324" i="8"/>
  <c r="D324" i="10"/>
  <c r="E324" i="10"/>
  <c r="F124" i="10"/>
  <c r="G123" i="10"/>
  <c r="D131" i="10"/>
  <c r="E131" i="10"/>
  <c r="E124" i="9"/>
  <c r="D124" i="9"/>
  <c r="H124" i="9"/>
  <c r="G124" i="9"/>
  <c r="H125" i="8"/>
  <c r="G125" i="8"/>
  <c r="E125" i="8"/>
  <c r="D125" i="8"/>
  <c r="E210" i="3"/>
  <c r="H210" i="3"/>
  <c r="D210" i="3"/>
  <c r="G118" i="3"/>
  <c r="C326" i="8" l="1"/>
  <c r="D325" i="8"/>
  <c r="E325" i="8"/>
  <c r="G325" i="8"/>
  <c r="H325" i="8"/>
  <c r="D325" i="10"/>
  <c r="E325" i="10"/>
  <c r="E132" i="10"/>
  <c r="D132" i="10"/>
  <c r="F125" i="10"/>
  <c r="G124" i="10"/>
  <c r="E125" i="9"/>
  <c r="D125" i="9"/>
  <c r="H125" i="9"/>
  <c r="G125" i="9"/>
  <c r="H126" i="8"/>
  <c r="G126" i="8"/>
  <c r="E126" i="8"/>
  <c r="D126" i="8"/>
  <c r="E211" i="3"/>
  <c r="D211" i="3"/>
  <c r="H211" i="3"/>
  <c r="G119" i="3"/>
  <c r="C327" i="8" l="1"/>
  <c r="E326" i="8"/>
  <c r="H326" i="8"/>
  <c r="G326" i="8"/>
  <c r="D326" i="8"/>
  <c r="D326" i="10"/>
  <c r="E326" i="10"/>
  <c r="F126" i="10"/>
  <c r="G125" i="10"/>
  <c r="D133" i="10"/>
  <c r="E133" i="10"/>
  <c r="E126" i="9"/>
  <c r="D126" i="9"/>
  <c r="H126" i="9"/>
  <c r="G126" i="9"/>
  <c r="H127" i="8"/>
  <c r="G127" i="8"/>
  <c r="E127" i="8"/>
  <c r="D127" i="8"/>
  <c r="H212" i="3"/>
  <c r="E212" i="3"/>
  <c r="D212" i="3"/>
  <c r="G120" i="3"/>
  <c r="C328" i="8" l="1"/>
  <c r="D327" i="8"/>
  <c r="G327" i="8"/>
  <c r="H327" i="8"/>
  <c r="E327" i="8"/>
  <c r="D327" i="10"/>
  <c r="E327" i="10"/>
  <c r="E134" i="10"/>
  <c r="D134" i="10"/>
  <c r="F127" i="10"/>
  <c r="G126" i="10"/>
  <c r="E127" i="9"/>
  <c r="D127" i="9"/>
  <c r="H127" i="9"/>
  <c r="G127" i="9"/>
  <c r="H128" i="8"/>
  <c r="G128" i="8"/>
  <c r="E128" i="8"/>
  <c r="D128" i="8"/>
  <c r="E213" i="3"/>
  <c r="D213" i="3"/>
  <c r="H213" i="3"/>
  <c r="G121" i="3"/>
  <c r="C329" i="8" l="1"/>
  <c r="E328" i="8"/>
  <c r="G328" i="8"/>
  <c r="H328" i="8"/>
  <c r="D328" i="8"/>
  <c r="E328" i="10"/>
  <c r="D328" i="10"/>
  <c r="F128" i="10"/>
  <c r="G127" i="10"/>
  <c r="D135" i="10"/>
  <c r="E135" i="10"/>
  <c r="E128" i="9"/>
  <c r="D128" i="9"/>
  <c r="H128" i="9"/>
  <c r="G128" i="9"/>
  <c r="H129" i="8"/>
  <c r="G129" i="8"/>
  <c r="E129" i="8"/>
  <c r="D129" i="8"/>
  <c r="E214" i="3"/>
  <c r="H214" i="3"/>
  <c r="D214" i="3"/>
  <c r="G122" i="3"/>
  <c r="C330" i="8" l="1"/>
  <c r="G329" i="8"/>
  <c r="D329" i="8"/>
  <c r="E329" i="8"/>
  <c r="H329" i="8"/>
  <c r="D329" i="10"/>
  <c r="E329" i="10"/>
  <c r="E136" i="10"/>
  <c r="D136" i="10"/>
  <c r="F129" i="10"/>
  <c r="G128" i="10"/>
  <c r="E129" i="9"/>
  <c r="D129" i="9"/>
  <c r="H129" i="9"/>
  <c r="G129" i="9"/>
  <c r="H130" i="8"/>
  <c r="G130" i="8"/>
  <c r="E130" i="8"/>
  <c r="D130" i="8"/>
  <c r="G123" i="3"/>
  <c r="C331" i="8" l="1"/>
  <c r="D330" i="8"/>
  <c r="E330" i="8"/>
  <c r="H330" i="8"/>
  <c r="G330" i="8"/>
  <c r="D330" i="10"/>
  <c r="E330" i="10"/>
  <c r="F130" i="10"/>
  <c r="G129" i="10"/>
  <c r="E137" i="10"/>
  <c r="D137" i="10"/>
  <c r="E130" i="9"/>
  <c r="D130" i="9"/>
  <c r="H130" i="9"/>
  <c r="G130" i="9"/>
  <c r="H131" i="8"/>
  <c r="G131" i="8"/>
  <c r="E131" i="8"/>
  <c r="D131" i="8"/>
  <c r="G124" i="3"/>
  <c r="C332" i="8" l="1"/>
  <c r="E331" i="8"/>
  <c r="G331" i="8"/>
  <c r="H331" i="8"/>
  <c r="D331" i="8"/>
  <c r="E331" i="10"/>
  <c r="D331" i="10"/>
  <c r="E138" i="10"/>
  <c r="D138" i="10"/>
  <c r="F131" i="10"/>
  <c r="G130" i="10"/>
  <c r="G131" i="9"/>
  <c r="E131" i="9"/>
  <c r="H131" i="9"/>
  <c r="D131" i="9"/>
  <c r="D132" i="8"/>
  <c r="E132" i="8"/>
  <c r="G132" i="8"/>
  <c r="H132" i="8"/>
  <c r="G125" i="3"/>
  <c r="C333" i="8" l="1"/>
  <c r="E332" i="8"/>
  <c r="G332" i="8"/>
  <c r="D332" i="8"/>
  <c r="H332" i="8"/>
  <c r="E332" i="10"/>
  <c r="D332" i="10"/>
  <c r="F132" i="10"/>
  <c r="G131" i="10"/>
  <c r="E139" i="10"/>
  <c r="D139" i="10"/>
  <c r="H132" i="9"/>
  <c r="G132" i="9"/>
  <c r="E132" i="9"/>
  <c r="D132" i="9"/>
  <c r="G133" i="8"/>
  <c r="E133" i="8"/>
  <c r="D133" i="8"/>
  <c r="H133" i="8"/>
  <c r="G126" i="3"/>
  <c r="C334" i="8" l="1"/>
  <c r="E333" i="8"/>
  <c r="G333" i="8"/>
  <c r="H333" i="8"/>
  <c r="D333" i="8"/>
  <c r="D333" i="10"/>
  <c r="E333" i="10"/>
  <c r="E140" i="10"/>
  <c r="D140" i="10"/>
  <c r="F133" i="10"/>
  <c r="G132" i="10"/>
  <c r="H133" i="9"/>
  <c r="G133" i="9"/>
  <c r="E133" i="9"/>
  <c r="D133" i="9"/>
  <c r="H134" i="8"/>
  <c r="G134" i="8"/>
  <c r="E134" i="8"/>
  <c r="D134" i="8"/>
  <c r="G127" i="3"/>
  <c r="C335" i="8" l="1"/>
  <c r="E334" i="8"/>
  <c r="G334" i="8"/>
  <c r="D334" i="8"/>
  <c r="H334" i="8"/>
  <c r="D334" i="10"/>
  <c r="E334" i="10"/>
  <c r="E141" i="10"/>
  <c r="D141" i="10"/>
  <c r="F134" i="10"/>
  <c r="G133" i="10"/>
  <c r="H134" i="9"/>
  <c r="G134" i="9"/>
  <c r="E134" i="9"/>
  <c r="D134" i="9"/>
  <c r="H135" i="8"/>
  <c r="G135" i="8"/>
  <c r="E135" i="8"/>
  <c r="D135" i="8"/>
  <c r="G128" i="3"/>
  <c r="C336" i="8" l="1"/>
  <c r="E335" i="8"/>
  <c r="G335" i="8"/>
  <c r="D335" i="8"/>
  <c r="H335" i="8"/>
  <c r="E335" i="10"/>
  <c r="D335" i="10"/>
  <c r="F135" i="10"/>
  <c r="G134" i="10"/>
  <c r="E142" i="10"/>
  <c r="D142" i="10"/>
  <c r="H135" i="9"/>
  <c r="G135" i="9"/>
  <c r="E135" i="9"/>
  <c r="D135" i="9"/>
  <c r="D136" i="8"/>
  <c r="E136" i="8"/>
  <c r="H136" i="8"/>
  <c r="G136" i="8"/>
  <c r="G129" i="3"/>
  <c r="C337" i="8" l="1"/>
  <c r="E336" i="8"/>
  <c r="G336" i="8"/>
  <c r="D336" i="8"/>
  <c r="H336" i="8"/>
  <c r="D336" i="10"/>
  <c r="E336" i="10"/>
  <c r="D143" i="10"/>
  <c r="E143" i="10"/>
  <c r="F136" i="10"/>
  <c r="G135" i="10"/>
  <c r="H136" i="9"/>
  <c r="G136" i="9"/>
  <c r="E136" i="9"/>
  <c r="D136" i="9"/>
  <c r="G137" i="8"/>
  <c r="E137" i="8"/>
  <c r="D137" i="8"/>
  <c r="H137" i="8"/>
  <c r="G130" i="3"/>
  <c r="C338" i="8" l="1"/>
  <c r="E337" i="8"/>
  <c r="G337" i="8"/>
  <c r="D337" i="8"/>
  <c r="H337" i="8"/>
  <c r="E337" i="10"/>
  <c r="D337" i="10"/>
  <c r="F137" i="10"/>
  <c r="G136" i="10"/>
  <c r="E144" i="10"/>
  <c r="D144" i="10"/>
  <c r="H137" i="9"/>
  <c r="G137" i="9"/>
  <c r="E137" i="9"/>
  <c r="D137" i="9"/>
  <c r="D138" i="8"/>
  <c r="H138" i="8"/>
  <c r="G138" i="8"/>
  <c r="E138" i="8"/>
  <c r="G131" i="3"/>
  <c r="C339" i="8" l="1"/>
  <c r="E338" i="8"/>
  <c r="G338" i="8"/>
  <c r="H338" i="8"/>
  <c r="D338" i="8"/>
  <c r="D338" i="10"/>
  <c r="E338" i="10"/>
  <c r="D145" i="10"/>
  <c r="E145" i="10"/>
  <c r="F138" i="10"/>
  <c r="G137" i="10"/>
  <c r="H138" i="9"/>
  <c r="G138" i="9"/>
  <c r="E138" i="9"/>
  <c r="D138" i="9"/>
  <c r="D139" i="8"/>
  <c r="E139" i="8"/>
  <c r="G139" i="8"/>
  <c r="H139" i="8"/>
  <c r="G132" i="3"/>
  <c r="C340" i="8" l="1"/>
  <c r="E339" i="8"/>
  <c r="G339" i="8"/>
  <c r="H339" i="8"/>
  <c r="D339" i="8"/>
  <c r="D339" i="10"/>
  <c r="E339" i="10"/>
  <c r="F139" i="10"/>
  <c r="G138" i="10"/>
  <c r="E146" i="10"/>
  <c r="D146" i="10"/>
  <c r="H139" i="9"/>
  <c r="G139" i="9"/>
  <c r="E139" i="9"/>
  <c r="D139" i="9"/>
  <c r="D140" i="8"/>
  <c r="H140" i="8"/>
  <c r="G140" i="8"/>
  <c r="E140" i="8"/>
  <c r="G133" i="3"/>
  <c r="C341" i="8" l="1"/>
  <c r="E340" i="8"/>
  <c r="G340" i="8"/>
  <c r="D340" i="8"/>
  <c r="H340" i="8"/>
  <c r="D340" i="10"/>
  <c r="E340" i="10"/>
  <c r="E147" i="10"/>
  <c r="D147" i="10"/>
  <c r="F140" i="10"/>
  <c r="G139" i="10"/>
  <c r="H140" i="9"/>
  <c r="G140" i="9"/>
  <c r="E140" i="9"/>
  <c r="D140" i="9"/>
  <c r="D141" i="8"/>
  <c r="H141" i="8"/>
  <c r="G141" i="8"/>
  <c r="E141" i="8"/>
  <c r="G134" i="3"/>
  <c r="C342" i="8" l="1"/>
  <c r="E341" i="8"/>
  <c r="G341" i="8"/>
  <c r="H341" i="8"/>
  <c r="D341" i="8"/>
  <c r="D341" i="10"/>
  <c r="E341" i="10"/>
  <c r="F141" i="10"/>
  <c r="G140" i="10"/>
  <c r="E148" i="10"/>
  <c r="D148" i="10"/>
  <c r="H141" i="9"/>
  <c r="G141" i="9"/>
  <c r="E141" i="9"/>
  <c r="D141" i="9"/>
  <c r="D142" i="8"/>
  <c r="E142" i="8"/>
  <c r="G142" i="8"/>
  <c r="H142" i="8"/>
  <c r="G135" i="3"/>
  <c r="C343" i="8" l="1"/>
  <c r="E342" i="8"/>
  <c r="G342" i="8"/>
  <c r="D342" i="8"/>
  <c r="H342" i="8"/>
  <c r="D342" i="10"/>
  <c r="E342" i="10"/>
  <c r="E149" i="10"/>
  <c r="D149" i="10"/>
  <c r="F142" i="10"/>
  <c r="G141" i="10"/>
  <c r="H142" i="9"/>
  <c r="G142" i="9"/>
  <c r="E142" i="9"/>
  <c r="D142" i="9"/>
  <c r="D143" i="8"/>
  <c r="H143" i="8"/>
  <c r="G143" i="8"/>
  <c r="E143" i="8"/>
  <c r="G136" i="3"/>
  <c r="C344" i="8" l="1"/>
  <c r="E343" i="8"/>
  <c r="G343" i="8"/>
  <c r="D343" i="8"/>
  <c r="H343" i="8"/>
  <c r="E343" i="10"/>
  <c r="D343" i="10"/>
  <c r="F143" i="10"/>
  <c r="G142" i="10"/>
  <c r="E150" i="10"/>
  <c r="D150" i="10"/>
  <c r="H143" i="9"/>
  <c r="G143" i="9"/>
  <c r="E143" i="9"/>
  <c r="D143" i="9"/>
  <c r="D144" i="8"/>
  <c r="H144" i="8"/>
  <c r="E144" i="8"/>
  <c r="G144" i="8"/>
  <c r="G137" i="3"/>
  <c r="C345" i="8" l="1"/>
  <c r="E344" i="8"/>
  <c r="G344" i="8"/>
  <c r="D344" i="8"/>
  <c r="H344" i="8"/>
  <c r="D344" i="10"/>
  <c r="E344" i="10"/>
  <c r="E151" i="10"/>
  <c r="D151" i="10"/>
  <c r="F144" i="10"/>
  <c r="G143" i="10"/>
  <c r="H144" i="9"/>
  <c r="G144" i="9"/>
  <c r="E144" i="9"/>
  <c r="D144" i="9"/>
  <c r="D145" i="8"/>
  <c r="G145" i="8"/>
  <c r="E145" i="8"/>
  <c r="H145" i="8"/>
  <c r="G138" i="3"/>
  <c r="C346" i="8" l="1"/>
  <c r="E345" i="8"/>
  <c r="G345" i="8"/>
  <c r="D345" i="8"/>
  <c r="H345" i="8"/>
  <c r="E345" i="10"/>
  <c r="D345" i="10"/>
  <c r="E152" i="10"/>
  <c r="D152" i="10"/>
  <c r="F145" i="10"/>
  <c r="G144" i="10"/>
  <c r="H145" i="9"/>
  <c r="G145" i="9"/>
  <c r="E145" i="9"/>
  <c r="D145" i="9"/>
  <c r="D146" i="8"/>
  <c r="H146" i="8"/>
  <c r="G146" i="8"/>
  <c r="E146" i="8"/>
  <c r="G139" i="3"/>
  <c r="C347" i="8" l="1"/>
  <c r="E346" i="8"/>
  <c r="G346" i="8"/>
  <c r="H346" i="8"/>
  <c r="D346" i="8"/>
  <c r="D346" i="10"/>
  <c r="E346" i="10"/>
  <c r="E153" i="10"/>
  <c r="D153" i="10"/>
  <c r="F146" i="10"/>
  <c r="G145" i="10"/>
  <c r="H146" i="9"/>
  <c r="G146" i="9"/>
  <c r="E146" i="9"/>
  <c r="D146" i="9"/>
  <c r="D147" i="8"/>
  <c r="E147" i="8"/>
  <c r="H147" i="8"/>
  <c r="G147" i="8"/>
  <c r="G140" i="3"/>
  <c r="C348" i="8" l="1"/>
  <c r="E347" i="8"/>
  <c r="G347" i="8"/>
  <c r="H347" i="8"/>
  <c r="D347" i="8"/>
  <c r="D347" i="10"/>
  <c r="E347" i="10"/>
  <c r="F147" i="10"/>
  <c r="G146" i="10"/>
  <c r="E154" i="10"/>
  <c r="D154" i="10"/>
  <c r="H147" i="9"/>
  <c r="G147" i="9"/>
  <c r="E147" i="9"/>
  <c r="D147" i="9"/>
  <c r="D148" i="8"/>
  <c r="H148" i="8"/>
  <c r="G148" i="8"/>
  <c r="E148" i="8"/>
  <c r="G141" i="3"/>
  <c r="C349" i="8" l="1"/>
  <c r="E348" i="8"/>
  <c r="G348" i="8"/>
  <c r="D348" i="8"/>
  <c r="H348" i="8"/>
  <c r="D348" i="10"/>
  <c r="E348" i="10"/>
  <c r="E155" i="10"/>
  <c r="D155" i="10"/>
  <c r="F148" i="10"/>
  <c r="G147" i="10"/>
  <c r="H148" i="9"/>
  <c r="G148" i="9"/>
  <c r="E148" i="9"/>
  <c r="D148" i="9"/>
  <c r="D149" i="8"/>
  <c r="H149" i="8"/>
  <c r="G149" i="8"/>
  <c r="E149" i="8"/>
  <c r="G142" i="3"/>
  <c r="C350" i="8" l="1"/>
  <c r="E349" i="8"/>
  <c r="G349" i="8"/>
  <c r="H349" i="8"/>
  <c r="D349" i="8"/>
  <c r="D349" i="10"/>
  <c r="E349" i="10"/>
  <c r="F149" i="10"/>
  <c r="G148" i="10"/>
  <c r="E156" i="10"/>
  <c r="D156" i="10"/>
  <c r="H149" i="9"/>
  <c r="G149" i="9"/>
  <c r="E149" i="9"/>
  <c r="D149" i="9"/>
  <c r="D150" i="8"/>
  <c r="E150" i="8"/>
  <c r="G150" i="8"/>
  <c r="H150" i="8"/>
  <c r="G143" i="3"/>
  <c r="C351" i="8" l="1"/>
  <c r="E350" i="8"/>
  <c r="G350" i="8"/>
  <c r="D350" i="8"/>
  <c r="H350" i="8"/>
  <c r="D350" i="10"/>
  <c r="E350" i="10"/>
  <c r="D157" i="10"/>
  <c r="E157" i="10"/>
  <c r="F150" i="10"/>
  <c r="G149" i="10"/>
  <c r="H150" i="9"/>
  <c r="G150" i="9"/>
  <c r="E150" i="9"/>
  <c r="D150" i="9"/>
  <c r="D151" i="8"/>
  <c r="H151" i="8"/>
  <c r="G151" i="8"/>
  <c r="E151" i="8"/>
  <c r="G144" i="3"/>
  <c r="C352" i="8" l="1"/>
  <c r="E351" i="8"/>
  <c r="G351" i="8"/>
  <c r="D351" i="8"/>
  <c r="H351" i="8"/>
  <c r="E351" i="10"/>
  <c r="D351" i="10"/>
  <c r="F151" i="10"/>
  <c r="G150" i="10"/>
  <c r="E158" i="10"/>
  <c r="D158" i="10"/>
  <c r="H151" i="9"/>
  <c r="G151" i="9"/>
  <c r="E151" i="9"/>
  <c r="D151" i="9"/>
  <c r="D152" i="8"/>
  <c r="H152" i="8"/>
  <c r="E152" i="8"/>
  <c r="G152" i="8"/>
  <c r="G145" i="3"/>
  <c r="C353" i="8" l="1"/>
  <c r="E352" i="8"/>
  <c r="G352" i="8"/>
  <c r="D352" i="8"/>
  <c r="H352" i="8"/>
  <c r="D352" i="10"/>
  <c r="E352" i="10"/>
  <c r="E159" i="10"/>
  <c r="D159" i="10"/>
  <c r="F152" i="10"/>
  <c r="G151" i="10"/>
  <c r="H152" i="9"/>
  <c r="G152" i="9"/>
  <c r="E152" i="9"/>
  <c r="D152" i="9"/>
  <c r="D153" i="8"/>
  <c r="G153" i="8"/>
  <c r="E153" i="8"/>
  <c r="H153" i="8"/>
  <c r="G146" i="3"/>
  <c r="C354" i="8" l="1"/>
  <c r="E353" i="8"/>
  <c r="G353" i="8"/>
  <c r="D353" i="8"/>
  <c r="H353" i="8"/>
  <c r="E353" i="10"/>
  <c r="D353" i="10"/>
  <c r="E160" i="10"/>
  <c r="D160" i="10"/>
  <c r="F153" i="10"/>
  <c r="G152" i="10"/>
  <c r="H153" i="9"/>
  <c r="G153" i="9"/>
  <c r="E153" i="9"/>
  <c r="D153" i="9"/>
  <c r="H154" i="8"/>
  <c r="E154" i="8"/>
  <c r="D154" i="8"/>
  <c r="G154" i="8"/>
  <c r="G147" i="3"/>
  <c r="C355" i="8" l="1"/>
  <c r="E354" i="8"/>
  <c r="G354" i="8"/>
  <c r="H354" i="8"/>
  <c r="D354" i="8"/>
  <c r="D354" i="10"/>
  <c r="E354" i="10"/>
  <c r="F154" i="10"/>
  <c r="G153" i="10"/>
  <c r="D161" i="10"/>
  <c r="E161" i="10"/>
  <c r="H154" i="9"/>
  <c r="G154" i="9"/>
  <c r="E154" i="9"/>
  <c r="D154" i="9"/>
  <c r="H155" i="8"/>
  <c r="E155" i="8"/>
  <c r="D155" i="8"/>
  <c r="G155" i="8"/>
  <c r="G148" i="3"/>
  <c r="C356" i="8" l="1"/>
  <c r="E355" i="8"/>
  <c r="G355" i="8"/>
  <c r="H355" i="8"/>
  <c r="D355" i="8"/>
  <c r="D355" i="10"/>
  <c r="E355" i="10"/>
  <c r="E162" i="10"/>
  <c r="D162" i="10"/>
  <c r="F155" i="10"/>
  <c r="G154" i="10"/>
  <c r="H155" i="9"/>
  <c r="G155" i="9"/>
  <c r="E155" i="9"/>
  <c r="D155" i="9"/>
  <c r="H156" i="8"/>
  <c r="E156" i="8"/>
  <c r="D156" i="8"/>
  <c r="G156" i="8"/>
  <c r="G149" i="3"/>
  <c r="C357" i="8" l="1"/>
  <c r="E356" i="8"/>
  <c r="G356" i="8"/>
  <c r="D356" i="8"/>
  <c r="H356" i="8"/>
  <c r="D356" i="10"/>
  <c r="E356" i="10"/>
  <c r="F156" i="10"/>
  <c r="G155" i="10"/>
  <c r="E163" i="10"/>
  <c r="D163" i="10"/>
  <c r="H156" i="9"/>
  <c r="G156" i="9"/>
  <c r="E156" i="9"/>
  <c r="D156" i="9"/>
  <c r="H157" i="8"/>
  <c r="E157" i="8"/>
  <c r="D157" i="8"/>
  <c r="G157" i="8"/>
  <c r="G150" i="3"/>
  <c r="C358" i="8" l="1"/>
  <c r="E357" i="8"/>
  <c r="G357" i="8"/>
  <c r="H357" i="8"/>
  <c r="D357" i="8"/>
  <c r="D357" i="10"/>
  <c r="E357" i="10"/>
  <c r="E164" i="10"/>
  <c r="D164" i="10"/>
  <c r="F157" i="10"/>
  <c r="G156" i="10"/>
  <c r="H157" i="9"/>
  <c r="G157" i="9"/>
  <c r="E157" i="9"/>
  <c r="D157" i="9"/>
  <c r="H158" i="8"/>
  <c r="E158" i="8"/>
  <c r="D158" i="8"/>
  <c r="G158" i="8"/>
  <c r="G151" i="3"/>
  <c r="C359" i="8" l="1"/>
  <c r="E358" i="8"/>
  <c r="G358" i="8"/>
  <c r="D358" i="8"/>
  <c r="H358" i="8"/>
  <c r="D358" i="10"/>
  <c r="E358" i="10"/>
  <c r="F158" i="10"/>
  <c r="G157" i="10"/>
  <c r="E165" i="10"/>
  <c r="D165" i="10"/>
  <c r="H158" i="9"/>
  <c r="G158" i="9"/>
  <c r="E158" i="9"/>
  <c r="D158" i="9"/>
  <c r="H159" i="8"/>
  <c r="E159" i="8"/>
  <c r="D159" i="8"/>
  <c r="G159" i="8"/>
  <c r="G152" i="3"/>
  <c r="C360" i="8" l="1"/>
  <c r="E359" i="8"/>
  <c r="G359" i="8"/>
  <c r="D359" i="8"/>
  <c r="H359" i="8"/>
  <c r="E359" i="10"/>
  <c r="D359" i="10"/>
  <c r="E166" i="10"/>
  <c r="D166" i="10"/>
  <c r="F159" i="10"/>
  <c r="G158" i="10"/>
  <c r="H159" i="9"/>
  <c r="G159" i="9"/>
  <c r="E159" i="9"/>
  <c r="D159" i="9"/>
  <c r="H160" i="8"/>
  <c r="E160" i="8"/>
  <c r="D160" i="8"/>
  <c r="G160" i="8"/>
  <c r="G153" i="3"/>
  <c r="C361" i="8" l="1"/>
  <c r="E360" i="8"/>
  <c r="G360" i="8"/>
  <c r="D360" i="8"/>
  <c r="H360" i="8"/>
  <c r="D360" i="10"/>
  <c r="E360" i="10"/>
  <c r="F160" i="10"/>
  <c r="G159" i="10"/>
  <c r="E167" i="10"/>
  <c r="D167" i="10"/>
  <c r="H160" i="9"/>
  <c r="G160" i="9"/>
  <c r="E160" i="9"/>
  <c r="D160" i="9"/>
  <c r="H161" i="8"/>
  <c r="E161" i="8"/>
  <c r="D161" i="8"/>
  <c r="G161" i="8"/>
  <c r="G154" i="3"/>
  <c r="C362" i="8" l="1"/>
  <c r="E361" i="8"/>
  <c r="G361" i="8"/>
  <c r="D361" i="8"/>
  <c r="H361" i="8"/>
  <c r="E361" i="10"/>
  <c r="D361" i="10"/>
  <c r="E168" i="10"/>
  <c r="D168" i="10"/>
  <c r="F161" i="10"/>
  <c r="G160" i="10"/>
  <c r="H161" i="9"/>
  <c r="G161" i="9"/>
  <c r="E161" i="9"/>
  <c r="D161" i="9"/>
  <c r="H162" i="8"/>
  <c r="E162" i="8"/>
  <c r="D162" i="8"/>
  <c r="G162" i="8"/>
  <c r="G155" i="3"/>
  <c r="C363" i="8" l="1"/>
  <c r="E362" i="8"/>
  <c r="G362" i="8"/>
  <c r="H362" i="8"/>
  <c r="D362" i="8"/>
  <c r="D362" i="10"/>
  <c r="E362" i="10"/>
  <c r="F162" i="10"/>
  <c r="G161" i="10"/>
  <c r="E169" i="10"/>
  <c r="D169" i="10"/>
  <c r="H162" i="9"/>
  <c r="G162" i="9"/>
  <c r="E162" i="9"/>
  <c r="D162" i="9"/>
  <c r="H163" i="8"/>
  <c r="E163" i="8"/>
  <c r="D163" i="8"/>
  <c r="G163" i="8"/>
  <c r="G156" i="3"/>
  <c r="C364" i="8" l="1"/>
  <c r="E363" i="8"/>
  <c r="G363" i="8"/>
  <c r="H363" i="8"/>
  <c r="D363" i="8"/>
  <c r="D363" i="10"/>
  <c r="E363" i="10"/>
  <c r="E170" i="10"/>
  <c r="D170" i="10"/>
  <c r="F163" i="10"/>
  <c r="G162" i="10"/>
  <c r="H163" i="9"/>
  <c r="G163" i="9"/>
  <c r="E163" i="9"/>
  <c r="D163" i="9"/>
  <c r="H164" i="8"/>
  <c r="E164" i="8"/>
  <c r="D164" i="8"/>
  <c r="G164" i="8"/>
  <c r="G157" i="3"/>
  <c r="C365" i="8" l="1"/>
  <c r="E364" i="8"/>
  <c r="G364" i="8"/>
  <c r="D364" i="8"/>
  <c r="H364" i="8"/>
  <c r="D364" i="10"/>
  <c r="E364" i="10"/>
  <c r="F164" i="10"/>
  <c r="G163" i="10"/>
  <c r="E171" i="10"/>
  <c r="D171" i="10"/>
  <c r="H164" i="9"/>
  <c r="G164" i="9"/>
  <c r="E164" i="9"/>
  <c r="D164" i="9"/>
  <c r="H165" i="8"/>
  <c r="E165" i="8"/>
  <c r="D165" i="8"/>
  <c r="G165" i="8"/>
  <c r="G158" i="3"/>
  <c r="C366" i="8" l="1"/>
  <c r="E365" i="8"/>
  <c r="G365" i="8"/>
  <c r="H365" i="8"/>
  <c r="D365" i="8"/>
  <c r="D365" i="10"/>
  <c r="E365" i="10"/>
  <c r="E172" i="10"/>
  <c r="D172" i="10"/>
  <c r="F165" i="10"/>
  <c r="G164" i="10"/>
  <c r="H165" i="9"/>
  <c r="G165" i="9"/>
  <c r="E165" i="9"/>
  <c r="D165" i="9"/>
  <c r="H166" i="8"/>
  <c r="E166" i="8"/>
  <c r="D166" i="8"/>
  <c r="G166" i="8"/>
  <c r="G159" i="3"/>
  <c r="C367" i="8" l="1"/>
  <c r="E366" i="8"/>
  <c r="G366" i="8"/>
  <c r="D366" i="8"/>
  <c r="H366" i="8"/>
  <c r="E366" i="10"/>
  <c r="D366" i="10"/>
  <c r="F166" i="10"/>
  <c r="G165" i="10"/>
  <c r="E173" i="10"/>
  <c r="D173" i="10"/>
  <c r="H166" i="9"/>
  <c r="G166" i="9"/>
  <c r="E166" i="9"/>
  <c r="D166" i="9"/>
  <c r="H167" i="8"/>
  <c r="E167" i="8"/>
  <c r="D167" i="8"/>
  <c r="G167" i="8"/>
  <c r="G160" i="3"/>
  <c r="C368" i="8" l="1"/>
  <c r="E367" i="8"/>
  <c r="G367" i="8"/>
  <c r="D367" i="8"/>
  <c r="H367" i="8"/>
  <c r="E367" i="10"/>
  <c r="D367" i="10"/>
  <c r="E174" i="10"/>
  <c r="D174" i="10"/>
  <c r="F167" i="10"/>
  <c r="G166" i="10"/>
  <c r="H167" i="9"/>
  <c r="G167" i="9"/>
  <c r="E167" i="9"/>
  <c r="D167" i="9"/>
  <c r="H168" i="8"/>
  <c r="E168" i="8"/>
  <c r="D168" i="8"/>
  <c r="G168" i="8"/>
  <c r="G161" i="3"/>
  <c r="C369" i="8" l="1"/>
  <c r="E368" i="8"/>
  <c r="G368" i="8"/>
  <c r="D368" i="8"/>
  <c r="H368" i="8"/>
  <c r="D368" i="10"/>
  <c r="E368" i="10"/>
  <c r="F168" i="10"/>
  <c r="G167" i="10"/>
  <c r="E175" i="10"/>
  <c r="D175" i="10"/>
  <c r="H168" i="9"/>
  <c r="G168" i="9"/>
  <c r="E168" i="9"/>
  <c r="D168" i="9"/>
  <c r="H169" i="8"/>
  <c r="E169" i="8"/>
  <c r="D169" i="8"/>
  <c r="G169" i="8"/>
  <c r="G162" i="3"/>
  <c r="C370" i="8" l="1"/>
  <c r="E369" i="8"/>
  <c r="G369" i="8"/>
  <c r="D369" i="8"/>
  <c r="H369" i="8"/>
  <c r="E369" i="10"/>
  <c r="D369" i="10"/>
  <c r="E176" i="10"/>
  <c r="D176" i="10"/>
  <c r="F169" i="10"/>
  <c r="G168" i="10"/>
  <c r="H169" i="9"/>
  <c r="G169" i="9"/>
  <c r="E169" i="9"/>
  <c r="D169" i="9"/>
  <c r="H170" i="8"/>
  <c r="E170" i="8"/>
  <c r="D170" i="8"/>
  <c r="G170" i="8"/>
  <c r="G163" i="3"/>
  <c r="E370" i="8" l="1"/>
  <c r="G370" i="8"/>
  <c r="H370" i="8"/>
  <c r="D370" i="8"/>
  <c r="C371" i="8"/>
  <c r="D370" i="10"/>
  <c r="E370" i="10"/>
  <c r="F170" i="10"/>
  <c r="G169" i="10"/>
  <c r="D177" i="10"/>
  <c r="E177" i="10"/>
  <c r="H170" i="9"/>
  <c r="G170" i="9"/>
  <c r="E170" i="9"/>
  <c r="D170" i="9"/>
  <c r="H171" i="8"/>
  <c r="E171" i="8"/>
  <c r="D171" i="8"/>
  <c r="G171" i="8"/>
  <c r="G164" i="3"/>
  <c r="E371" i="8" l="1"/>
  <c r="G371" i="8"/>
  <c r="D371" i="8"/>
  <c r="H371" i="8"/>
  <c r="C372" i="8"/>
  <c r="E371" i="10"/>
  <c r="D371" i="10"/>
  <c r="E178" i="10"/>
  <c r="D178" i="10"/>
  <c r="F171" i="10"/>
  <c r="G170" i="10"/>
  <c r="H171" i="9"/>
  <c r="G171" i="9"/>
  <c r="E171" i="9"/>
  <c r="D171" i="9"/>
  <c r="H172" i="8"/>
  <c r="E172" i="8"/>
  <c r="D172" i="8"/>
  <c r="G172" i="8"/>
  <c r="G165" i="3"/>
  <c r="E372" i="8" l="1"/>
  <c r="G372" i="8"/>
  <c r="D372" i="8"/>
  <c r="H372" i="8"/>
  <c r="C373" i="8"/>
  <c r="E372" i="10"/>
  <c r="D372" i="10"/>
  <c r="F172" i="10"/>
  <c r="G171" i="10"/>
  <c r="E179" i="10"/>
  <c r="D179" i="10"/>
  <c r="H172" i="9"/>
  <c r="G172" i="9"/>
  <c r="E172" i="9"/>
  <c r="D172" i="9"/>
  <c r="H173" i="8"/>
  <c r="E173" i="8"/>
  <c r="D173" i="8"/>
  <c r="G173" i="8"/>
  <c r="G166" i="3"/>
  <c r="E373" i="8" l="1"/>
  <c r="G373" i="8"/>
  <c r="D373" i="8"/>
  <c r="H373" i="8"/>
  <c r="C374" i="8"/>
  <c r="D373" i="10"/>
  <c r="E373" i="10"/>
  <c r="E180" i="10"/>
  <c r="D180" i="10"/>
  <c r="F173" i="10"/>
  <c r="G172" i="10"/>
  <c r="H173" i="9"/>
  <c r="G173" i="9"/>
  <c r="E173" i="9"/>
  <c r="D173" i="9"/>
  <c r="H174" i="8"/>
  <c r="E174" i="8"/>
  <c r="D174" i="8"/>
  <c r="G174" i="8"/>
  <c r="G167" i="3"/>
  <c r="E374" i="8" l="1"/>
  <c r="C375" i="8"/>
  <c r="H374" i="8"/>
  <c r="G374" i="8"/>
  <c r="D374" i="8"/>
  <c r="E374" i="10"/>
  <c r="D374" i="10"/>
  <c r="F174" i="10"/>
  <c r="G173" i="10"/>
  <c r="E181" i="10"/>
  <c r="D181" i="10"/>
  <c r="H174" i="9"/>
  <c r="G174" i="9"/>
  <c r="E174" i="9"/>
  <c r="D174" i="9"/>
  <c r="H175" i="8"/>
  <c r="E175" i="8"/>
  <c r="D175" i="8"/>
  <c r="G175" i="8"/>
  <c r="G168" i="3"/>
  <c r="E375" i="8" l="1"/>
  <c r="D375" i="8"/>
  <c r="G375" i="8"/>
  <c r="H375" i="8"/>
  <c r="C376" i="8"/>
  <c r="D375" i="10"/>
  <c r="E375" i="10"/>
  <c r="E182" i="10"/>
  <c r="D182" i="10"/>
  <c r="F175" i="10"/>
  <c r="G174" i="10"/>
  <c r="H175" i="9"/>
  <c r="G175" i="9"/>
  <c r="E175" i="9"/>
  <c r="D175" i="9"/>
  <c r="H176" i="8"/>
  <c r="E176" i="8"/>
  <c r="D176" i="8"/>
  <c r="G176" i="8"/>
  <c r="G169" i="3"/>
  <c r="E376" i="8" l="1"/>
  <c r="H376" i="8"/>
  <c r="C377" i="8"/>
  <c r="D376" i="8"/>
  <c r="G376" i="8"/>
  <c r="E376" i="10"/>
  <c r="D376" i="10"/>
  <c r="F176" i="10"/>
  <c r="G175" i="10"/>
  <c r="E183" i="10"/>
  <c r="D183" i="10"/>
  <c r="H176" i="9"/>
  <c r="G176" i="9"/>
  <c r="E176" i="9"/>
  <c r="D176" i="9"/>
  <c r="H177" i="8"/>
  <c r="E177" i="8"/>
  <c r="D177" i="8"/>
  <c r="G177" i="8"/>
  <c r="G170" i="3"/>
  <c r="E377" i="8" l="1"/>
  <c r="D377" i="8"/>
  <c r="H377" i="8"/>
  <c r="G377" i="8"/>
  <c r="C378" i="8"/>
  <c r="D377" i="10"/>
  <c r="E377" i="10"/>
  <c r="E184" i="10"/>
  <c r="D184" i="10"/>
  <c r="F177" i="10"/>
  <c r="G176" i="10"/>
  <c r="H177" i="9"/>
  <c r="G177" i="9"/>
  <c r="E177" i="9"/>
  <c r="D177" i="9"/>
  <c r="H178" i="8"/>
  <c r="E178" i="8"/>
  <c r="D178" i="8"/>
  <c r="G178" i="8"/>
  <c r="G171" i="3"/>
  <c r="E378" i="8" l="1"/>
  <c r="D378" i="8"/>
  <c r="G378" i="8"/>
  <c r="H378" i="8"/>
  <c r="C379" i="8"/>
  <c r="E378" i="10"/>
  <c r="D378" i="10"/>
  <c r="F178" i="10"/>
  <c r="G177" i="10"/>
  <c r="E185" i="10"/>
  <c r="D185" i="10"/>
  <c r="H178" i="9"/>
  <c r="G178" i="9"/>
  <c r="E178" i="9"/>
  <c r="D178" i="9"/>
  <c r="H179" i="8"/>
  <c r="E179" i="8"/>
  <c r="D179" i="8"/>
  <c r="G179" i="8"/>
  <c r="G172" i="3"/>
  <c r="E379" i="8" l="1"/>
  <c r="C380" i="8"/>
  <c r="G379" i="8"/>
  <c r="D379" i="8"/>
  <c r="H379" i="8"/>
  <c r="E379" i="10"/>
  <c r="D379" i="10"/>
  <c r="E186" i="10"/>
  <c r="D186" i="10"/>
  <c r="F179" i="10"/>
  <c r="G178" i="10"/>
  <c r="H179" i="9"/>
  <c r="G179" i="9"/>
  <c r="E179" i="9"/>
  <c r="D179" i="9"/>
  <c r="H180" i="8"/>
  <c r="E180" i="8"/>
  <c r="D180" i="8"/>
  <c r="G180" i="8"/>
  <c r="G173" i="3"/>
  <c r="E380" i="8" l="1"/>
  <c r="D380" i="8"/>
  <c r="C381" i="8"/>
  <c r="G380" i="8"/>
  <c r="H380" i="8"/>
  <c r="E380" i="10"/>
  <c r="D380" i="10"/>
  <c r="E187" i="10"/>
  <c r="D187" i="10"/>
  <c r="F180" i="10"/>
  <c r="G179" i="10"/>
  <c r="H180" i="9"/>
  <c r="G180" i="9"/>
  <c r="E180" i="9"/>
  <c r="D180" i="9"/>
  <c r="H181" i="8"/>
  <c r="E181" i="8"/>
  <c r="D181" i="8"/>
  <c r="G181" i="8"/>
  <c r="G174" i="3"/>
  <c r="E381" i="8" l="1"/>
  <c r="H381" i="8"/>
  <c r="C382" i="8"/>
  <c r="D381" i="8"/>
  <c r="G381" i="8"/>
  <c r="D381" i="10"/>
  <c r="E381" i="10"/>
  <c r="F181" i="10"/>
  <c r="G180" i="10"/>
  <c r="E188" i="10"/>
  <c r="D188" i="10"/>
  <c r="H181" i="9"/>
  <c r="G181" i="9"/>
  <c r="E181" i="9"/>
  <c r="D181" i="9"/>
  <c r="H182" i="8"/>
  <c r="E182" i="8"/>
  <c r="D182" i="8"/>
  <c r="G182" i="8"/>
  <c r="G175" i="3"/>
  <c r="E382" i="8" l="1"/>
  <c r="C383" i="8"/>
  <c r="H382" i="8"/>
  <c r="D382" i="8"/>
  <c r="G382" i="8"/>
  <c r="E382" i="10"/>
  <c r="D382" i="10"/>
  <c r="E189" i="10"/>
  <c r="D189" i="10"/>
  <c r="F182" i="10"/>
  <c r="G181" i="10"/>
  <c r="H182" i="9"/>
  <c r="G182" i="9"/>
  <c r="E182" i="9"/>
  <c r="D182" i="9"/>
  <c r="H183" i="8"/>
  <c r="E183" i="8"/>
  <c r="D183" i="8"/>
  <c r="G183" i="8"/>
  <c r="G176" i="3"/>
  <c r="E383" i="8" l="1"/>
  <c r="D383" i="8"/>
  <c r="G383" i="8"/>
  <c r="H383" i="8"/>
  <c r="C384" i="8"/>
  <c r="D383" i="10"/>
  <c r="E383" i="10"/>
  <c r="F183" i="10"/>
  <c r="G182" i="10"/>
  <c r="E190" i="10"/>
  <c r="D190" i="10"/>
  <c r="H183" i="9"/>
  <c r="G183" i="9"/>
  <c r="E183" i="9"/>
  <c r="D183" i="9"/>
  <c r="H184" i="8"/>
  <c r="E184" i="8"/>
  <c r="D184" i="8"/>
  <c r="G184" i="8"/>
  <c r="G177" i="3"/>
  <c r="E384" i="8" l="1"/>
  <c r="H384" i="8"/>
  <c r="C385" i="8"/>
  <c r="G384" i="8"/>
  <c r="D384" i="8"/>
  <c r="E384" i="10"/>
  <c r="D384" i="10"/>
  <c r="E191" i="10"/>
  <c r="D191" i="10"/>
  <c r="F184" i="10"/>
  <c r="G183" i="10"/>
  <c r="H184" i="9"/>
  <c r="G184" i="9"/>
  <c r="E184" i="9"/>
  <c r="D184" i="9"/>
  <c r="H185" i="8"/>
  <c r="E185" i="8"/>
  <c r="D185" i="8"/>
  <c r="G185" i="8"/>
  <c r="G178" i="3"/>
  <c r="E385" i="8" l="1"/>
  <c r="D385" i="8"/>
  <c r="G385" i="8"/>
  <c r="H385" i="8"/>
  <c r="C386" i="8"/>
  <c r="E385" i="10"/>
  <c r="D385" i="10"/>
  <c r="F185" i="10"/>
  <c r="G184" i="10"/>
  <c r="E192" i="10"/>
  <c r="D192" i="10"/>
  <c r="H185" i="9"/>
  <c r="G185" i="9"/>
  <c r="E185" i="9"/>
  <c r="D185" i="9"/>
  <c r="H186" i="8"/>
  <c r="E186" i="8"/>
  <c r="D186" i="8"/>
  <c r="G186" i="8"/>
  <c r="G179" i="3"/>
  <c r="E386" i="8" l="1"/>
  <c r="D386" i="8"/>
  <c r="G386" i="8"/>
  <c r="H386" i="8"/>
  <c r="C387" i="8"/>
  <c r="E386" i="10"/>
  <c r="D386" i="10"/>
  <c r="D193" i="10"/>
  <c r="E193" i="10"/>
  <c r="F186" i="10"/>
  <c r="G185" i="10"/>
  <c r="H186" i="9"/>
  <c r="G186" i="9"/>
  <c r="E186" i="9"/>
  <c r="D186" i="9"/>
  <c r="H187" i="8"/>
  <c r="E187" i="8"/>
  <c r="D187" i="8"/>
  <c r="G187" i="8"/>
  <c r="G180" i="3"/>
  <c r="E387" i="8" l="1"/>
  <c r="C388" i="8"/>
  <c r="G387" i="8"/>
  <c r="D387" i="8"/>
  <c r="H387" i="8"/>
  <c r="E387" i="10"/>
  <c r="D387" i="10"/>
  <c r="F187" i="10"/>
  <c r="G186" i="10"/>
  <c r="E194" i="10"/>
  <c r="D194" i="10"/>
  <c r="H187" i="9"/>
  <c r="G187" i="9"/>
  <c r="E187" i="9"/>
  <c r="D187" i="9"/>
  <c r="H188" i="8"/>
  <c r="E188" i="8"/>
  <c r="D188" i="8"/>
  <c r="G188" i="8"/>
  <c r="G181" i="3"/>
  <c r="E388" i="8" l="1"/>
  <c r="D388" i="8"/>
  <c r="G388" i="8"/>
  <c r="H388" i="8"/>
  <c r="C389" i="8"/>
  <c r="E388" i="10"/>
  <c r="D388" i="10"/>
  <c r="E195" i="10"/>
  <c r="D195" i="10"/>
  <c r="F188" i="10"/>
  <c r="G187" i="10"/>
  <c r="H188" i="9"/>
  <c r="G188" i="9"/>
  <c r="E188" i="9"/>
  <c r="D188" i="9"/>
  <c r="H189" i="8"/>
  <c r="E189" i="8"/>
  <c r="D189" i="8"/>
  <c r="G189" i="8"/>
  <c r="G182" i="3"/>
  <c r="E389" i="8" l="1"/>
  <c r="H389" i="8"/>
  <c r="C390" i="8"/>
  <c r="D389" i="8"/>
  <c r="G389" i="8"/>
  <c r="D389" i="10"/>
  <c r="E389" i="10"/>
  <c r="F189" i="10"/>
  <c r="G188" i="10"/>
  <c r="E196" i="10"/>
  <c r="D196" i="10"/>
  <c r="H189" i="9"/>
  <c r="G189" i="9"/>
  <c r="E189" i="9"/>
  <c r="D189" i="9"/>
  <c r="H190" i="8"/>
  <c r="E190" i="8"/>
  <c r="D190" i="8"/>
  <c r="G190" i="8"/>
  <c r="G183" i="3"/>
  <c r="E390" i="8" l="1"/>
  <c r="C391" i="8"/>
  <c r="H390" i="8"/>
  <c r="G390" i="8"/>
  <c r="D390" i="8"/>
  <c r="E390" i="10"/>
  <c r="D390" i="10"/>
  <c r="E197" i="10"/>
  <c r="D197" i="10"/>
  <c r="F190" i="10"/>
  <c r="G189" i="10"/>
  <c r="H190" i="9"/>
  <c r="G190" i="9"/>
  <c r="E190" i="9"/>
  <c r="D190" i="9"/>
  <c r="H191" i="8"/>
  <c r="E191" i="8"/>
  <c r="D191" i="8"/>
  <c r="G191" i="8"/>
  <c r="G184" i="3"/>
  <c r="E391" i="8" l="1"/>
  <c r="D391" i="8"/>
  <c r="G391" i="8"/>
  <c r="H391" i="8"/>
  <c r="C392" i="8"/>
  <c r="D391" i="10"/>
  <c r="E391" i="10"/>
  <c r="F191" i="10"/>
  <c r="G190" i="10"/>
  <c r="E198" i="10"/>
  <c r="D198" i="10"/>
  <c r="H191" i="9"/>
  <c r="G191" i="9"/>
  <c r="E191" i="9"/>
  <c r="D191" i="9"/>
  <c r="H192" i="8"/>
  <c r="E192" i="8"/>
  <c r="D192" i="8"/>
  <c r="G192" i="8"/>
  <c r="G185" i="3"/>
  <c r="E392" i="8" l="1"/>
  <c r="H392" i="8"/>
  <c r="D392" i="8"/>
  <c r="C393" i="8"/>
  <c r="G392" i="8"/>
  <c r="E392" i="10"/>
  <c r="D392" i="10"/>
  <c r="E199" i="10"/>
  <c r="D199" i="10"/>
  <c r="F192" i="10"/>
  <c r="G191" i="10"/>
  <c r="H192" i="9"/>
  <c r="G192" i="9"/>
  <c r="E192" i="9"/>
  <c r="D192" i="9"/>
  <c r="H193" i="8"/>
  <c r="E193" i="8"/>
  <c r="D193" i="8"/>
  <c r="G193" i="8"/>
  <c r="G186" i="3"/>
  <c r="E393" i="8" l="1"/>
  <c r="D393" i="8"/>
  <c r="H393" i="8"/>
  <c r="G393" i="8"/>
  <c r="C394" i="8"/>
  <c r="D393" i="10"/>
  <c r="E393" i="10"/>
  <c r="F193" i="10"/>
  <c r="G192" i="10"/>
  <c r="E200" i="10"/>
  <c r="D200" i="10"/>
  <c r="H193" i="9"/>
  <c r="G193" i="9"/>
  <c r="E193" i="9"/>
  <c r="D193" i="9"/>
  <c r="H194" i="8"/>
  <c r="E194" i="8"/>
  <c r="D194" i="8"/>
  <c r="G194" i="8"/>
  <c r="G187" i="3"/>
  <c r="E394" i="8" l="1"/>
  <c r="G394" i="8"/>
  <c r="H394" i="8"/>
  <c r="C395" i="8"/>
  <c r="D394" i="8"/>
  <c r="E394" i="10"/>
  <c r="D394" i="10"/>
  <c r="E201" i="10"/>
  <c r="D201" i="10"/>
  <c r="F194" i="10"/>
  <c r="G193" i="10"/>
  <c r="H194" i="9"/>
  <c r="G194" i="9"/>
  <c r="E194" i="9"/>
  <c r="D194" i="9"/>
  <c r="H195" i="8"/>
  <c r="E195" i="8"/>
  <c r="D195" i="8"/>
  <c r="G195" i="8"/>
  <c r="G188" i="3"/>
  <c r="E395" i="8" l="1"/>
  <c r="C396" i="8"/>
  <c r="D395" i="8"/>
  <c r="G395" i="8"/>
  <c r="H395" i="8"/>
  <c r="D395" i="10"/>
  <c r="E395" i="10"/>
  <c r="F195" i="10"/>
  <c r="G194" i="10"/>
  <c r="E202" i="10"/>
  <c r="D202" i="10"/>
  <c r="H195" i="9"/>
  <c r="G195" i="9"/>
  <c r="E195" i="9"/>
  <c r="D195" i="9"/>
  <c r="H196" i="8"/>
  <c r="E196" i="8"/>
  <c r="D196" i="8"/>
  <c r="G196" i="8"/>
  <c r="G189" i="3"/>
  <c r="E396" i="8" l="1"/>
  <c r="D396" i="8"/>
  <c r="C397" i="8"/>
  <c r="G396" i="8"/>
  <c r="H396" i="8"/>
  <c r="E396" i="10"/>
  <c r="D396" i="10"/>
  <c r="E203" i="10"/>
  <c r="D203" i="10"/>
  <c r="F196" i="10"/>
  <c r="G195" i="10"/>
  <c r="H196" i="9"/>
  <c r="G196" i="9"/>
  <c r="E196" i="9"/>
  <c r="D196" i="9"/>
  <c r="H197" i="8"/>
  <c r="E197" i="8"/>
  <c r="D197" i="8"/>
  <c r="G197" i="8"/>
  <c r="G190" i="3"/>
  <c r="E397" i="8" l="1"/>
  <c r="H397" i="8"/>
  <c r="C398" i="8"/>
  <c r="D397" i="8"/>
  <c r="G397" i="8"/>
  <c r="E397" i="10"/>
  <c r="D397" i="10"/>
  <c r="F197" i="10"/>
  <c r="G196" i="10"/>
  <c r="E204" i="10"/>
  <c r="D204" i="10"/>
  <c r="H197" i="9"/>
  <c r="G197" i="9"/>
  <c r="E197" i="9"/>
  <c r="D197" i="9"/>
  <c r="H198" i="8"/>
  <c r="G198" i="8"/>
  <c r="E198" i="8"/>
  <c r="D198" i="8"/>
  <c r="G191" i="3"/>
  <c r="E398" i="8" l="1"/>
  <c r="C399" i="8"/>
  <c r="H398" i="8"/>
  <c r="G398" i="8"/>
  <c r="D398" i="8"/>
  <c r="E398" i="10"/>
  <c r="D398" i="10"/>
  <c r="D205" i="10"/>
  <c r="E205" i="10"/>
  <c r="F198" i="10"/>
  <c r="G197" i="10"/>
  <c r="H198" i="9"/>
  <c r="G198" i="9"/>
  <c r="E198" i="9"/>
  <c r="D198" i="9"/>
  <c r="H199" i="8"/>
  <c r="G199" i="8"/>
  <c r="E199" i="8"/>
  <c r="D199" i="8"/>
  <c r="G192" i="3"/>
  <c r="E399" i="8" l="1"/>
  <c r="D399" i="8"/>
  <c r="G399" i="8"/>
  <c r="H399" i="8"/>
  <c r="C400" i="8"/>
  <c r="D399" i="10"/>
  <c r="E399" i="10"/>
  <c r="F199" i="10"/>
  <c r="G198" i="10"/>
  <c r="E206" i="10"/>
  <c r="D206" i="10"/>
  <c r="H199" i="9"/>
  <c r="G199" i="9"/>
  <c r="E199" i="9"/>
  <c r="D199" i="9"/>
  <c r="H200" i="8"/>
  <c r="G200" i="8"/>
  <c r="E200" i="8"/>
  <c r="D200" i="8"/>
  <c r="G193" i="3"/>
  <c r="E400" i="8" l="1"/>
  <c r="D400" i="8"/>
  <c r="G400" i="8"/>
  <c r="H400" i="8"/>
  <c r="E400" i="10"/>
  <c r="D400" i="10"/>
  <c r="E207" i="10"/>
  <c r="D207" i="10"/>
  <c r="F200" i="10"/>
  <c r="G199" i="10"/>
  <c r="H200" i="9"/>
  <c r="G200" i="9"/>
  <c r="E200" i="9"/>
  <c r="D200" i="9"/>
  <c r="H201" i="8"/>
  <c r="G201" i="8"/>
  <c r="E201" i="8"/>
  <c r="D201" i="8"/>
  <c r="G194" i="3"/>
  <c r="E208" i="10" l="1"/>
  <c r="D208" i="10"/>
  <c r="F201" i="10"/>
  <c r="G200" i="10"/>
  <c r="H201" i="9"/>
  <c r="G201" i="9"/>
  <c r="E201" i="9"/>
  <c r="D201" i="9"/>
  <c r="H202" i="8"/>
  <c r="G202" i="8"/>
  <c r="E202" i="8"/>
  <c r="D202" i="8"/>
  <c r="G195" i="3"/>
  <c r="F202" i="10" l="1"/>
  <c r="G201" i="10"/>
  <c r="D209" i="10"/>
  <c r="E209" i="10"/>
  <c r="H202" i="9"/>
  <c r="G202" i="9"/>
  <c r="E202" i="9"/>
  <c r="D202" i="9"/>
  <c r="H203" i="8"/>
  <c r="G203" i="8"/>
  <c r="E203" i="8"/>
  <c r="D203" i="8"/>
  <c r="G196" i="3"/>
  <c r="E210" i="10" l="1"/>
  <c r="D210" i="10"/>
  <c r="F203" i="10"/>
  <c r="G202" i="10"/>
  <c r="H203" i="9"/>
  <c r="G203" i="9"/>
  <c r="E203" i="9"/>
  <c r="D203" i="9"/>
  <c r="H204" i="8"/>
  <c r="G204" i="8"/>
  <c r="E204" i="8"/>
  <c r="D204" i="8"/>
  <c r="G197" i="3"/>
  <c r="F204" i="10" l="1"/>
  <c r="G203" i="10"/>
  <c r="E211" i="10"/>
  <c r="D211" i="10"/>
  <c r="H204" i="9"/>
  <c r="G204" i="9"/>
  <c r="E204" i="9"/>
  <c r="D204" i="9"/>
  <c r="H205" i="8"/>
  <c r="G205" i="8"/>
  <c r="E205" i="8"/>
  <c r="D205" i="8"/>
  <c r="G198" i="3"/>
  <c r="E212" i="10" l="1"/>
  <c r="D212" i="10"/>
  <c r="F205" i="10"/>
  <c r="G204" i="10"/>
  <c r="H205" i="9"/>
  <c r="G205" i="9"/>
  <c r="E205" i="9"/>
  <c r="D205" i="9"/>
  <c r="H206" i="8"/>
  <c r="G206" i="8"/>
  <c r="E206" i="8"/>
  <c r="D206" i="8"/>
  <c r="G199" i="3"/>
  <c r="F206" i="10" l="1"/>
  <c r="G205" i="10"/>
  <c r="E213" i="10"/>
  <c r="D213" i="10"/>
  <c r="H206" i="9"/>
  <c r="G206" i="9"/>
  <c r="E206" i="9"/>
  <c r="D206" i="9"/>
  <c r="H207" i="8"/>
  <c r="G207" i="8"/>
  <c r="E207" i="8"/>
  <c r="D207" i="8"/>
  <c r="G200" i="3"/>
  <c r="E214" i="10" l="1"/>
  <c r="D214" i="10"/>
  <c r="F207" i="10"/>
  <c r="G206" i="10"/>
  <c r="H207" i="9"/>
  <c r="G207" i="9"/>
  <c r="E207" i="9"/>
  <c r="D207" i="9"/>
  <c r="H208" i="8"/>
  <c r="G208" i="8"/>
  <c r="E208" i="8"/>
  <c r="D208" i="8"/>
  <c r="G201" i="3"/>
  <c r="F208" i="10" l="1"/>
  <c r="G207" i="10"/>
  <c r="E215" i="10"/>
  <c r="D215" i="10"/>
  <c r="H208" i="9"/>
  <c r="G208" i="9"/>
  <c r="E208" i="9"/>
  <c r="D208" i="9"/>
  <c r="H209" i="8"/>
  <c r="G209" i="8"/>
  <c r="E209" i="8"/>
  <c r="D209" i="8"/>
  <c r="G202" i="3"/>
  <c r="F209" i="10" l="1"/>
  <c r="G208" i="10"/>
  <c r="H209" i="9"/>
  <c r="G209" i="9"/>
  <c r="E209" i="9"/>
  <c r="D209" i="9"/>
  <c r="H210" i="8"/>
  <c r="G210" i="8"/>
  <c r="E210" i="8"/>
  <c r="D210" i="8"/>
  <c r="G203" i="3"/>
  <c r="F210" i="10" l="1"/>
  <c r="G209" i="10"/>
  <c r="H210" i="9"/>
  <c r="G210" i="9"/>
  <c r="E210" i="9"/>
  <c r="D210" i="9"/>
  <c r="H211" i="8"/>
  <c r="G211" i="8"/>
  <c r="E211" i="8"/>
  <c r="D211" i="8"/>
  <c r="G204" i="3"/>
  <c r="F211" i="10" l="1"/>
  <c r="G210" i="10"/>
  <c r="H211" i="9"/>
  <c r="G211" i="9"/>
  <c r="E211" i="9"/>
  <c r="D211" i="9"/>
  <c r="H212" i="8"/>
  <c r="G212" i="8"/>
  <c r="E212" i="8"/>
  <c r="D212" i="8"/>
  <c r="G205" i="3"/>
  <c r="F212" i="10" l="1"/>
  <c r="G211" i="10"/>
  <c r="H212" i="9"/>
  <c r="G212" i="9"/>
  <c r="E212" i="9"/>
  <c r="D212" i="9"/>
  <c r="H213" i="8"/>
  <c r="G213" i="8"/>
  <c r="E213" i="8"/>
  <c r="D213" i="8"/>
  <c r="G206" i="3"/>
  <c r="F213" i="10" l="1"/>
  <c r="G212" i="10"/>
  <c r="H213" i="9"/>
  <c r="G213" i="9"/>
  <c r="E213" i="9"/>
  <c r="D213" i="9"/>
  <c r="H214" i="8"/>
  <c r="G214" i="8"/>
  <c r="E214" i="8"/>
  <c r="D214" i="8"/>
  <c r="G207" i="3"/>
  <c r="F214" i="10" l="1"/>
  <c r="G213" i="10"/>
  <c r="H214" i="9"/>
  <c r="G214" i="9"/>
  <c r="E214" i="9"/>
  <c r="D214" i="9"/>
  <c r="H215" i="8"/>
  <c r="G215" i="8"/>
  <c r="E215" i="8"/>
  <c r="D215" i="8"/>
  <c r="G208" i="3"/>
  <c r="F215" i="10" l="1"/>
  <c r="G214" i="10"/>
  <c r="H215" i="9"/>
  <c r="G215" i="9"/>
  <c r="E215" i="9"/>
  <c r="D215" i="9"/>
  <c r="G209" i="3"/>
  <c r="G215" i="10" l="1"/>
  <c r="F216" i="10"/>
  <c r="G210" i="3"/>
  <c r="F217" i="10" l="1"/>
  <c r="G216" i="10"/>
  <c r="G211" i="3"/>
  <c r="F218" i="10" l="1"/>
  <c r="G217" i="10"/>
  <c r="G212" i="3"/>
  <c r="F219" i="10" l="1"/>
  <c r="G218" i="10"/>
  <c r="G214" i="3"/>
  <c r="G213" i="3"/>
  <c r="F220" i="10" l="1"/>
  <c r="G219" i="10"/>
  <c r="F221" i="10" l="1"/>
  <c r="G220" i="10"/>
  <c r="F222" i="10" l="1"/>
  <c r="G221" i="10"/>
  <c r="F223" i="10" l="1"/>
  <c r="G222" i="10"/>
  <c r="F224" i="10" l="1"/>
  <c r="G223" i="10"/>
  <c r="F225" i="10" l="1"/>
  <c r="G224" i="10"/>
  <c r="F226" i="10" l="1"/>
  <c r="G225" i="10"/>
  <c r="F227" i="10" l="1"/>
  <c r="G226" i="10"/>
  <c r="F228" i="10" l="1"/>
  <c r="G227" i="10"/>
  <c r="F229" i="10" l="1"/>
  <c r="G228" i="10"/>
  <c r="F230" i="10" l="1"/>
  <c r="G229" i="10"/>
  <c r="F231" i="10" l="1"/>
  <c r="G230" i="10"/>
  <c r="F232" i="10" l="1"/>
  <c r="G231" i="10"/>
  <c r="F233" i="10" l="1"/>
  <c r="G232" i="10"/>
  <c r="F234" i="10" l="1"/>
  <c r="G233" i="10"/>
  <c r="F235" i="10" l="1"/>
  <c r="G234" i="10"/>
  <c r="F236" i="10" l="1"/>
  <c r="G235" i="10"/>
  <c r="F237" i="10" l="1"/>
  <c r="G236" i="10"/>
  <c r="F238" i="10" l="1"/>
  <c r="G237" i="10"/>
  <c r="F239" i="10" l="1"/>
  <c r="G238" i="10"/>
  <c r="F240" i="10" l="1"/>
  <c r="G239" i="10"/>
  <c r="F241" i="10" l="1"/>
  <c r="G240" i="10"/>
  <c r="F242" i="10" l="1"/>
  <c r="G241" i="10"/>
  <c r="F243" i="10" l="1"/>
  <c r="G242" i="10"/>
  <c r="F244" i="10" l="1"/>
  <c r="G243" i="10"/>
  <c r="F245" i="10" l="1"/>
  <c r="G244" i="10"/>
  <c r="F246" i="10" l="1"/>
  <c r="G245" i="10"/>
  <c r="F247" i="10" l="1"/>
  <c r="G246" i="10"/>
  <c r="F248" i="10" l="1"/>
  <c r="G247" i="10"/>
  <c r="F249" i="10" l="1"/>
  <c r="G248" i="10"/>
  <c r="F250" i="10" l="1"/>
  <c r="G249" i="10"/>
  <c r="F251" i="10" l="1"/>
  <c r="G250" i="10"/>
  <c r="F252" i="10" l="1"/>
  <c r="G251" i="10"/>
  <c r="F253" i="10" l="1"/>
  <c r="G252" i="10"/>
  <c r="F254" i="10" l="1"/>
  <c r="G253" i="10"/>
  <c r="F255" i="10" l="1"/>
  <c r="G254" i="10"/>
  <c r="F256" i="10" l="1"/>
  <c r="G255" i="10"/>
  <c r="F257" i="10" l="1"/>
  <c r="G256" i="10"/>
  <c r="F258" i="10" l="1"/>
  <c r="G257" i="10"/>
  <c r="F259" i="10" l="1"/>
  <c r="G258" i="10"/>
  <c r="F260" i="10" l="1"/>
  <c r="G259" i="10"/>
  <c r="F261" i="10" l="1"/>
  <c r="G260" i="10"/>
  <c r="F262" i="10" l="1"/>
  <c r="G261" i="10"/>
  <c r="F263" i="10" l="1"/>
  <c r="G262" i="10"/>
  <c r="F264" i="10" l="1"/>
  <c r="G263" i="10"/>
  <c r="F265" i="10" l="1"/>
  <c r="G264" i="10"/>
  <c r="F266" i="10" l="1"/>
  <c r="G265" i="10"/>
  <c r="F267" i="10" l="1"/>
  <c r="G266" i="10"/>
  <c r="F268" i="10" l="1"/>
  <c r="G267" i="10"/>
  <c r="F269" i="10" l="1"/>
  <c r="G268" i="10"/>
  <c r="F270" i="10" l="1"/>
  <c r="G269" i="10"/>
  <c r="F271" i="10" l="1"/>
  <c r="G270" i="10"/>
  <c r="F272" i="10" l="1"/>
  <c r="G271" i="10"/>
  <c r="F273" i="10" l="1"/>
  <c r="G272" i="10"/>
  <c r="F274" i="10" l="1"/>
  <c r="G273" i="10"/>
  <c r="F275" i="10" l="1"/>
  <c r="G274" i="10"/>
  <c r="F276" i="10" l="1"/>
  <c r="G275" i="10"/>
  <c r="F277" i="10" l="1"/>
  <c r="G276" i="10"/>
  <c r="F278" i="10" l="1"/>
  <c r="G277" i="10"/>
  <c r="F279" i="10" l="1"/>
  <c r="G278" i="10"/>
  <c r="F280" i="10" l="1"/>
  <c r="G279" i="10"/>
  <c r="F281" i="10" l="1"/>
  <c r="G280" i="10"/>
  <c r="F282" i="10" l="1"/>
  <c r="G281" i="10"/>
  <c r="F283" i="10" l="1"/>
  <c r="G282" i="10"/>
  <c r="F284" i="10" l="1"/>
  <c r="G283" i="10"/>
  <c r="F285" i="10" l="1"/>
  <c r="G284" i="10"/>
  <c r="F286" i="10" l="1"/>
  <c r="G285" i="10"/>
  <c r="F287" i="10" l="1"/>
  <c r="G286" i="10"/>
  <c r="F288" i="10" l="1"/>
  <c r="G287" i="10"/>
  <c r="F289" i="10" l="1"/>
  <c r="G288" i="10"/>
  <c r="F290" i="10" l="1"/>
  <c r="G289" i="10"/>
  <c r="F291" i="10" l="1"/>
  <c r="G290" i="10"/>
  <c r="F292" i="10" l="1"/>
  <c r="G291" i="10"/>
  <c r="F293" i="10" l="1"/>
  <c r="G292" i="10"/>
  <c r="F294" i="10" l="1"/>
  <c r="G293" i="10"/>
  <c r="F295" i="10" l="1"/>
  <c r="G294" i="10"/>
  <c r="F296" i="10" l="1"/>
  <c r="G295" i="10"/>
  <c r="F297" i="10" l="1"/>
  <c r="G296" i="10"/>
  <c r="F298" i="10" l="1"/>
  <c r="G297" i="10"/>
  <c r="F299" i="10" l="1"/>
  <c r="G298" i="10"/>
  <c r="F300" i="10" l="1"/>
  <c r="G299" i="10"/>
  <c r="F301" i="10" l="1"/>
  <c r="G300" i="10"/>
  <c r="F302" i="10" l="1"/>
  <c r="G301" i="10"/>
  <c r="F303" i="10" l="1"/>
  <c r="G302" i="10"/>
  <c r="F304" i="10" l="1"/>
  <c r="G303" i="10"/>
  <c r="F305" i="10" l="1"/>
  <c r="G304" i="10"/>
  <c r="F306" i="10" l="1"/>
  <c r="G305" i="10"/>
  <c r="F307" i="10" l="1"/>
  <c r="G306" i="10"/>
  <c r="F308" i="10" l="1"/>
  <c r="G307" i="10"/>
  <c r="F309" i="10" l="1"/>
  <c r="G308" i="10"/>
  <c r="F310" i="10" l="1"/>
  <c r="G309" i="10"/>
  <c r="F311" i="10" l="1"/>
  <c r="G310" i="10"/>
  <c r="F312" i="10" l="1"/>
  <c r="G311" i="10"/>
  <c r="F313" i="10" l="1"/>
  <c r="G312" i="10"/>
  <c r="F314" i="10" l="1"/>
  <c r="G313" i="10"/>
  <c r="F315" i="10" l="1"/>
  <c r="G314" i="10"/>
  <c r="F316" i="10" l="1"/>
  <c r="G315" i="10"/>
  <c r="F317" i="10" l="1"/>
  <c r="G316" i="10"/>
  <c r="F318" i="10" l="1"/>
  <c r="G317" i="10"/>
  <c r="F319" i="10" l="1"/>
  <c r="G318" i="10"/>
  <c r="F320" i="10" l="1"/>
  <c r="G319" i="10"/>
  <c r="F321" i="10" l="1"/>
  <c r="G320" i="10"/>
  <c r="F322" i="10" l="1"/>
  <c r="G321" i="10"/>
  <c r="F323" i="10" l="1"/>
  <c r="G322" i="10"/>
  <c r="F324" i="10" l="1"/>
  <c r="G323" i="10"/>
  <c r="F325" i="10" l="1"/>
  <c r="G324" i="10"/>
  <c r="F326" i="10" l="1"/>
  <c r="G325" i="10"/>
  <c r="F327" i="10" l="1"/>
  <c r="G326" i="10"/>
  <c r="F328" i="10" l="1"/>
  <c r="G327" i="10"/>
  <c r="F329" i="10" l="1"/>
  <c r="G328" i="10"/>
  <c r="F330" i="10" l="1"/>
  <c r="G329" i="10"/>
  <c r="F331" i="10" l="1"/>
  <c r="G330" i="10"/>
  <c r="F332" i="10" l="1"/>
  <c r="G331" i="10"/>
  <c r="F333" i="10" l="1"/>
  <c r="G332" i="10"/>
  <c r="F334" i="10" l="1"/>
  <c r="G333" i="10"/>
  <c r="F335" i="10" l="1"/>
  <c r="G334" i="10"/>
  <c r="F336" i="10" l="1"/>
  <c r="G335" i="10"/>
  <c r="F337" i="10" l="1"/>
  <c r="G336" i="10"/>
  <c r="F338" i="10" l="1"/>
  <c r="G337" i="10"/>
  <c r="F339" i="10" l="1"/>
  <c r="G338" i="10"/>
  <c r="F340" i="10" l="1"/>
  <c r="G339" i="10"/>
  <c r="F341" i="10" l="1"/>
  <c r="G340" i="10"/>
  <c r="F342" i="10" l="1"/>
  <c r="G341" i="10"/>
  <c r="F343" i="10" l="1"/>
  <c r="G342" i="10"/>
  <c r="F344" i="10" l="1"/>
  <c r="G343" i="10"/>
  <c r="F345" i="10" l="1"/>
  <c r="G344" i="10"/>
  <c r="F346" i="10" l="1"/>
  <c r="G345" i="10"/>
  <c r="F347" i="10" l="1"/>
  <c r="G346" i="10"/>
  <c r="F348" i="10" l="1"/>
  <c r="G347" i="10"/>
  <c r="F349" i="10" l="1"/>
  <c r="G348" i="10"/>
  <c r="F350" i="10" l="1"/>
  <c r="G349" i="10"/>
  <c r="F351" i="10" l="1"/>
  <c r="G350" i="10"/>
  <c r="F352" i="10" l="1"/>
  <c r="G351" i="10"/>
  <c r="F353" i="10" l="1"/>
  <c r="G352" i="10"/>
  <c r="F354" i="10" l="1"/>
  <c r="G353" i="10"/>
  <c r="F355" i="10" l="1"/>
  <c r="G354" i="10"/>
  <c r="F356" i="10" l="1"/>
  <c r="G355" i="10"/>
  <c r="F357" i="10" l="1"/>
  <c r="G356" i="10"/>
  <c r="F358" i="10" l="1"/>
  <c r="G357" i="10"/>
  <c r="F359" i="10" l="1"/>
  <c r="G358" i="10"/>
  <c r="F360" i="10" l="1"/>
  <c r="G359" i="10"/>
  <c r="F361" i="10" l="1"/>
  <c r="G360" i="10"/>
  <c r="F362" i="10" l="1"/>
  <c r="G361" i="10"/>
  <c r="F363" i="10" l="1"/>
  <c r="G362" i="10"/>
  <c r="F364" i="10" l="1"/>
  <c r="G363" i="10"/>
  <c r="F365" i="10" l="1"/>
  <c r="G364" i="10"/>
  <c r="F366" i="10" l="1"/>
  <c r="G365" i="10"/>
  <c r="F367" i="10" l="1"/>
  <c r="G366" i="10"/>
  <c r="F368" i="10" l="1"/>
  <c r="G367" i="10"/>
  <c r="F369" i="10" l="1"/>
  <c r="G368" i="10"/>
  <c r="F370" i="10" l="1"/>
  <c r="G369" i="10"/>
  <c r="F371" i="10" l="1"/>
  <c r="G370" i="10"/>
  <c r="F372" i="10" l="1"/>
  <c r="G371" i="10"/>
  <c r="F373" i="10" l="1"/>
  <c r="G372" i="10"/>
  <c r="F374" i="10" l="1"/>
  <c r="G373" i="10"/>
  <c r="F375" i="10" l="1"/>
  <c r="G374" i="10"/>
  <c r="F376" i="10" l="1"/>
  <c r="G375" i="10"/>
  <c r="F377" i="10" l="1"/>
  <c r="G376" i="10"/>
  <c r="F378" i="10" l="1"/>
  <c r="G377" i="10"/>
  <c r="F379" i="10" l="1"/>
  <c r="G378" i="10"/>
  <c r="F380" i="10" l="1"/>
  <c r="G379" i="10"/>
  <c r="F381" i="10" l="1"/>
  <c r="G380" i="10"/>
  <c r="F382" i="10" l="1"/>
  <c r="G381" i="10"/>
  <c r="F383" i="10" l="1"/>
  <c r="G382" i="10"/>
  <c r="F384" i="10" l="1"/>
  <c r="G383" i="10"/>
  <c r="F385" i="10" l="1"/>
  <c r="G384" i="10"/>
  <c r="F386" i="10" l="1"/>
  <c r="G385" i="10"/>
  <c r="F387" i="10" l="1"/>
  <c r="G386" i="10"/>
  <c r="F388" i="10" l="1"/>
  <c r="G387" i="10"/>
  <c r="F389" i="10" l="1"/>
  <c r="G388" i="10"/>
  <c r="F390" i="10" l="1"/>
  <c r="G389" i="10"/>
  <c r="F391" i="10" l="1"/>
  <c r="G390" i="10"/>
  <c r="F392" i="10" l="1"/>
  <c r="G391" i="10"/>
  <c r="F393" i="10" l="1"/>
  <c r="G392" i="10"/>
  <c r="F394" i="10" l="1"/>
  <c r="G393" i="10"/>
  <c r="F395" i="10" l="1"/>
  <c r="G394" i="10"/>
  <c r="F396" i="10" l="1"/>
  <c r="G395" i="10"/>
  <c r="F397" i="10" l="1"/>
  <c r="G396" i="10"/>
  <c r="F398" i="10" l="1"/>
  <c r="G397" i="10"/>
  <c r="F399" i="10" l="1"/>
  <c r="G398" i="10"/>
  <c r="F400" i="10" l="1"/>
  <c r="G400" i="10" s="1"/>
  <c r="G399" i="10"/>
</calcChain>
</file>

<file path=xl/sharedStrings.xml><?xml version="1.0" encoding="utf-8"?>
<sst xmlns="http://schemas.openxmlformats.org/spreadsheetml/2006/main" count="207" uniqueCount="80">
  <si>
    <t>Start BMI:</t>
  </si>
  <si>
    <t xml:space="preserve">Start </t>
  </si>
  <si>
    <t>Date</t>
  </si>
  <si>
    <t>Weight (kg)</t>
  </si>
  <si>
    <t xml:space="preserve">This represents </t>
  </si>
  <si>
    <t>Target</t>
  </si>
  <si>
    <t>BMI:</t>
  </si>
  <si>
    <t>BMI table</t>
  </si>
  <si>
    <t>[42]</t>
  </si>
  <si>
    <t xml:space="preserve">&gt;30 </t>
  </si>
  <si>
    <t>Obese</t>
  </si>
  <si>
    <t xml:space="preserve">25-30 </t>
  </si>
  <si>
    <t>Overweight</t>
  </si>
  <si>
    <t xml:space="preserve">&lt;25 </t>
  </si>
  <si>
    <t>Normal</t>
  </si>
  <si>
    <t>Danger of Anorexia</t>
  </si>
  <si>
    <t>&lt; 18.5</t>
  </si>
  <si>
    <t xml:space="preserve">BMI </t>
  </si>
  <si>
    <t xml:space="preserve">or </t>
  </si>
  <si>
    <t>Kilogram per week</t>
  </si>
  <si>
    <t>Enter your weight in the table (in the morning, after toilet, before breakfast)</t>
  </si>
  <si>
    <t>Loss/Gain</t>
  </si>
  <si>
    <t>Total Loss</t>
  </si>
  <si>
    <t xml:space="preserve">Day </t>
  </si>
  <si>
    <t>Height (inches)</t>
  </si>
  <si>
    <t>Weight (lbs)</t>
  </si>
  <si>
    <t>Lbs per day</t>
  </si>
  <si>
    <t>lbs per week</t>
  </si>
  <si>
    <t>Weight Tracking Chart and Table</t>
  </si>
  <si>
    <t>Brought to you by Excel Made Easy.com</t>
  </si>
  <si>
    <t>(in Blue the data to be entered)</t>
  </si>
  <si>
    <t xml:space="preserve">Thanks for using this chart. </t>
  </si>
  <si>
    <t>Enter your current weight</t>
  </si>
  <si>
    <t>Then enter your target weight</t>
  </si>
  <si>
    <t>Enter the start and end dates</t>
  </si>
  <si>
    <t>Enter your height in inches or centimeter</t>
  </si>
  <si>
    <t>Limited Use Policy</t>
  </si>
  <si>
    <t xml:space="preserve">You may download this template free of charge, make archival copies, and customize the template for personal use only. This template or any document including or derived from this template may NOT be </t>
  </si>
  <si>
    <t>Caution</t>
  </si>
  <si>
    <t>This spreadsheet is for educational use only. It is not to be construed as medical advice. You should seek the advice of qualified professionals regarding medical/fitness/health decisions.</t>
  </si>
  <si>
    <t>No Warranties</t>
  </si>
  <si>
    <t>Limitation of Liability</t>
  </si>
  <si>
    <t>sold, distributed, or placed on a public server such as the internet without the express written permission of ExcelMadeEasy.</t>
  </si>
  <si>
    <t>THE SOFTWARE AND ANY RELATED DOCUMENTATION ARE PROVIDED TO YOU "AS IS." ExcelMadeEasy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t>
  </si>
  <si>
    <t>IN NO EVENT SHALL ExcelMadeEasy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t>
  </si>
  <si>
    <t>calories less per day</t>
  </si>
  <si>
    <t>calories less per week</t>
  </si>
  <si>
    <t>days</t>
  </si>
  <si>
    <t>YOUR NAME</t>
  </si>
  <si>
    <t>Deviation (lbs)</t>
  </si>
  <si>
    <t>Deviation target (kg)</t>
  </si>
  <si>
    <t>TYPE in the BLUE FIELDS</t>
  </si>
  <si>
    <t>Grams per day</t>
  </si>
  <si>
    <t>ver 3</t>
  </si>
  <si>
    <t>added first day in the table instead of day plus 1</t>
  </si>
  <si>
    <t>We hope it will help you and that you will enjoy using it.</t>
  </si>
  <si>
    <r>
      <rPr>
        <b/>
        <sz val="14"/>
        <color theme="1"/>
        <rFont val="Calibri"/>
        <family val="2"/>
        <scheme val="minor"/>
      </rPr>
      <t>TO START</t>
    </r>
    <r>
      <rPr>
        <sz val="14"/>
        <color theme="1"/>
        <rFont val="Calibri"/>
        <family val="2"/>
        <scheme val="minor"/>
      </rPr>
      <t xml:space="preserve"> SELECT THE</t>
    </r>
    <r>
      <rPr>
        <b/>
        <sz val="14"/>
        <color rgb="FF00B050"/>
        <rFont val="Calibri"/>
        <family val="2"/>
        <scheme val="minor"/>
      </rPr>
      <t xml:space="preserve"> KG Green)</t>
    </r>
    <r>
      <rPr>
        <sz val="14"/>
        <color theme="1"/>
        <rFont val="Calibri"/>
        <family val="2"/>
        <scheme val="minor"/>
      </rPr>
      <t xml:space="preserve"> or </t>
    </r>
    <r>
      <rPr>
        <b/>
        <sz val="14"/>
        <color rgb="FFFF0000"/>
        <rFont val="Calibri"/>
        <family val="2"/>
        <scheme val="minor"/>
      </rPr>
      <t xml:space="preserve">LBS (red) </t>
    </r>
    <r>
      <rPr>
        <sz val="14"/>
        <color theme="1"/>
        <rFont val="Calibri"/>
        <family val="2"/>
        <scheme val="minor"/>
      </rPr>
      <t>sheet</t>
    </r>
  </si>
  <si>
    <t>It can be 28/2/2018 or 28-2-2018 or 28.2.2018 or 2/28/2018</t>
  </si>
  <si>
    <t>28.2.2018</t>
  </si>
  <si>
    <t>2.28.2018</t>
  </si>
  <si>
    <t>2/28/2018</t>
  </si>
  <si>
    <t>2-28-2018</t>
  </si>
  <si>
    <t>28-2-2018</t>
  </si>
  <si>
    <t>etc..</t>
  </si>
  <si>
    <r>
      <rPr>
        <b/>
        <sz val="11"/>
        <color rgb="FFFF0000"/>
        <rFont val="Calibri"/>
        <family val="2"/>
        <scheme val="minor"/>
      </rPr>
      <t xml:space="preserve">Attention: </t>
    </r>
    <r>
      <rPr>
        <sz val="11"/>
        <color theme="1"/>
        <rFont val="Calibri"/>
        <family val="2"/>
        <scheme val="minor"/>
      </rPr>
      <t>enter the date in the format of your country</t>
    </r>
  </si>
  <si>
    <t>Target Weight</t>
  </si>
  <si>
    <t>Target Date</t>
  </si>
  <si>
    <t>Height (cm)</t>
  </si>
  <si>
    <t>v4</t>
  </si>
  <si>
    <t>added up to 200 days</t>
  </si>
  <si>
    <t>YOUR NAME (fill the blue fields)</t>
  </si>
  <si>
    <t xml:space="preserve">Weight every </t>
  </si>
  <si>
    <t>calories less per week*</t>
  </si>
  <si>
    <t>v5</t>
  </si>
  <si>
    <t>added number of day between weighting</t>
  </si>
  <si>
    <t>Start BMI</t>
  </si>
  <si>
    <t>Enter the number of days between you go on the scale (time between weighting)</t>
  </si>
  <si>
    <t>do not change theinterval between dates otherwise the calculation might be wrong</t>
  </si>
  <si>
    <t>Deviation target (lbs)</t>
  </si>
  <si>
    <t>* the number of calories is based the fact that 1kg of fat lost is about 7700 calories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</si>
</sst>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 mmm\ yyyy"/>
    <numFmt numFmtId="165" formatCode="0.0"/>
    <numFmt numFmtId="166" formatCode="_-* #,##0.0_-;\-* #,##0.0_-;_-* &quot;-&quot;??_-;_-@_-"/>
    <numFmt numFmtId="167" formatCode="[$-409]d\-mmm\-yy;@"/>
    <numFmt numFmtId="168" formatCode="_-* #,##0.000_-;\-* #,##0.000_-;_-* &quot;-&quot;??_-;_-@_-"/>
    <numFmt numFmtId="169" formatCode="_-* #,##0_-;\-* #,##0_-;_-* &quot;-&quot;??_-;_-@_-"/>
    <numFmt numFmtId="170"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Tahoma"/>
      <family val="2"/>
    </font>
    <font>
      <sz val="10"/>
      <color indexed="9"/>
      <name val="Tahoma"/>
      <family val="2"/>
    </font>
    <font>
      <b/>
      <sz val="16"/>
      <color theme="1"/>
      <name val="Calibri"/>
      <family val="2"/>
      <scheme val="minor"/>
    </font>
    <font>
      <sz val="14"/>
      <color theme="1"/>
      <name val="Calibri"/>
      <family val="2"/>
      <scheme val="minor"/>
    </font>
    <font>
      <b/>
      <sz val="22"/>
      <color theme="1"/>
      <name val="Calibri"/>
      <family val="2"/>
      <scheme val="minor"/>
    </font>
    <font>
      <b/>
      <sz val="14"/>
      <color theme="1"/>
      <name val="Calibri"/>
      <family val="2"/>
      <scheme val="minor"/>
    </font>
    <font>
      <b/>
      <sz val="14"/>
      <color rgb="FF00B050"/>
      <name val="Calibri"/>
      <family val="2"/>
      <scheme val="minor"/>
    </font>
    <font>
      <b/>
      <sz val="14"/>
      <color rgb="FFFF0000"/>
      <name val="Calibri"/>
      <family val="2"/>
      <scheme val="minor"/>
    </font>
    <font>
      <b/>
      <sz val="11"/>
      <color rgb="FFFF0000"/>
      <name val="Calibri"/>
      <family val="2"/>
      <scheme val="minor"/>
    </font>
    <font>
      <sz val="11"/>
      <color theme="4" tint="-0.249977111117893"/>
      <name val="Calibri"/>
      <family val="2"/>
      <scheme val="minor"/>
    </font>
  </fonts>
  <fills count="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4" tint="0.39997558519241921"/>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108">
    <xf numFmtId="0" fontId="0" fillId="0" borderId="0" xfId="0"/>
    <xf numFmtId="0" fontId="6" fillId="2" borderId="0" xfId="0" applyFont="1" applyFill="1"/>
    <xf numFmtId="43" fontId="3" fillId="2" borderId="0" xfId="2" applyNumberFormat="1" applyFill="1"/>
    <xf numFmtId="0" fontId="0" fillId="2" borderId="0" xfId="0" applyFill="1"/>
    <xf numFmtId="43" fontId="0" fillId="2" borderId="0" xfId="1" applyFont="1" applyFill="1"/>
    <xf numFmtId="43" fontId="0" fillId="2" borderId="0" xfId="1" applyNumberFormat="1" applyFont="1" applyFill="1"/>
    <xf numFmtId="2" fontId="0" fillId="2" borderId="0" xfId="1" applyNumberFormat="1" applyFont="1" applyFill="1"/>
    <xf numFmtId="0" fontId="2" fillId="2" borderId="2" xfId="0" applyFont="1" applyFill="1" applyBorder="1"/>
    <xf numFmtId="43" fontId="2" fillId="2" borderId="3" xfId="1" applyNumberFormat="1" applyFont="1" applyFill="1" applyBorder="1"/>
    <xf numFmtId="2" fontId="2" fillId="2" borderId="3" xfId="1" applyNumberFormat="1" applyFont="1" applyFill="1" applyBorder="1"/>
    <xf numFmtId="0" fontId="2" fillId="2" borderId="3" xfId="0" applyFont="1" applyFill="1" applyBorder="1"/>
    <xf numFmtId="43" fontId="2" fillId="2" borderId="3" xfId="1" applyFont="1" applyFill="1" applyBorder="1"/>
    <xf numFmtId="0" fontId="2" fillId="2" borderId="4" xfId="0" applyFont="1" applyFill="1" applyBorder="1"/>
    <xf numFmtId="0" fontId="0" fillId="2" borderId="5" xfId="0" applyFill="1" applyBorder="1"/>
    <xf numFmtId="2" fontId="0" fillId="2" borderId="1" xfId="1" applyNumberFormat="1" applyFont="1" applyFill="1" applyBorder="1"/>
    <xf numFmtId="0" fontId="0" fillId="2" borderId="1" xfId="0" applyFill="1" applyBorder="1"/>
    <xf numFmtId="0" fontId="0" fillId="2" borderId="6" xfId="0" applyFill="1" applyBorder="1"/>
    <xf numFmtId="0" fontId="0" fillId="2" borderId="7" xfId="0" applyFill="1" applyBorder="1"/>
    <xf numFmtId="2" fontId="0" fillId="2" borderId="8" xfId="1" applyNumberFormat="1" applyFont="1" applyFill="1" applyBorder="1"/>
    <xf numFmtId="0" fontId="0" fillId="2" borderId="8" xfId="0" applyFill="1" applyBorder="1"/>
    <xf numFmtId="168" fontId="0" fillId="2" borderId="9" xfId="1" applyNumberFormat="1" applyFont="1" applyFill="1" applyBorder="1"/>
    <xf numFmtId="0" fontId="0" fillId="2" borderId="15" xfId="0" applyFill="1" applyBorder="1"/>
    <xf numFmtId="43" fontId="0" fillId="2" borderId="0" xfId="1" applyNumberFormat="1" applyFont="1" applyFill="1" applyBorder="1"/>
    <xf numFmtId="2" fontId="0" fillId="2" borderId="0" xfId="1" applyNumberFormat="1" applyFont="1" applyFill="1" applyBorder="1"/>
    <xf numFmtId="0" fontId="0" fillId="2" borderId="0" xfId="0" applyFill="1" applyBorder="1"/>
    <xf numFmtId="43" fontId="0" fillId="2" borderId="0" xfId="1" applyFont="1" applyFill="1" applyBorder="1"/>
    <xf numFmtId="0" fontId="0" fillId="2" borderId="16" xfId="0" applyFill="1" applyBorder="1"/>
    <xf numFmtId="2" fontId="0" fillId="2" borderId="0" xfId="1" applyNumberFormat="1" applyFont="1" applyFill="1" applyBorder="1" applyAlignment="1">
      <alignment horizontal="left"/>
    </xf>
    <xf numFmtId="0" fontId="0" fillId="2" borderId="17" xfId="0" applyFill="1" applyBorder="1"/>
    <xf numFmtId="43" fontId="0" fillId="2" borderId="18" xfId="1" applyNumberFormat="1" applyFont="1" applyFill="1" applyBorder="1"/>
    <xf numFmtId="2" fontId="0" fillId="2" borderId="18" xfId="1" applyNumberFormat="1" applyFont="1" applyFill="1" applyBorder="1" applyAlignment="1">
      <alignment horizontal="left"/>
    </xf>
    <xf numFmtId="0" fontId="0" fillId="2" borderId="18" xfId="0" applyFill="1" applyBorder="1"/>
    <xf numFmtId="169" fontId="2" fillId="2" borderId="18" xfId="1" applyNumberFormat="1" applyFont="1" applyFill="1" applyBorder="1"/>
    <xf numFmtId="0" fontId="0" fillId="2" borderId="19" xfId="0" applyFill="1" applyBorder="1"/>
    <xf numFmtId="0" fontId="4" fillId="2" borderId="0" xfId="0" applyFont="1" applyFill="1" applyBorder="1" applyAlignment="1">
      <alignment horizontal="center"/>
    </xf>
    <xf numFmtId="0" fontId="5" fillId="2" borderId="0" xfId="0" applyFont="1" applyFill="1" applyBorder="1"/>
    <xf numFmtId="0" fontId="0" fillId="2" borderId="12" xfId="0" applyFill="1" applyBorder="1" applyAlignment="1">
      <alignment wrapText="1"/>
    </xf>
    <xf numFmtId="0" fontId="0" fillId="2" borderId="13" xfId="0" applyFill="1" applyBorder="1" applyAlignment="1">
      <alignment wrapText="1"/>
    </xf>
    <xf numFmtId="2" fontId="0" fillId="2" borderId="13" xfId="1" applyNumberFormat="1" applyFont="1" applyFill="1" applyBorder="1" applyAlignment="1">
      <alignment wrapText="1"/>
    </xf>
    <xf numFmtId="43" fontId="0" fillId="2" borderId="13" xfId="1" applyFont="1" applyFill="1" applyBorder="1" applyAlignment="1">
      <alignment wrapText="1"/>
    </xf>
    <xf numFmtId="166" fontId="0" fillId="2" borderId="14" xfId="1" applyNumberFormat="1" applyFont="1" applyFill="1" applyBorder="1" applyAlignment="1">
      <alignment wrapText="1"/>
    </xf>
    <xf numFmtId="0" fontId="0" fillId="2" borderId="0" xfId="0" applyFill="1" applyAlignment="1">
      <alignment wrapText="1"/>
    </xf>
    <xf numFmtId="0" fontId="0" fillId="2" borderId="10" xfId="0" applyFill="1" applyBorder="1"/>
    <xf numFmtId="164" fontId="0" fillId="2" borderId="11" xfId="0" applyNumberFormat="1" applyFill="1" applyBorder="1"/>
    <xf numFmtId="164" fontId="0" fillId="2" borderId="1" xfId="0" applyNumberFormat="1" applyFill="1" applyBorder="1"/>
    <xf numFmtId="43" fontId="0" fillId="2" borderId="6" xfId="1" applyFont="1" applyFill="1" applyBorder="1"/>
    <xf numFmtId="169" fontId="2" fillId="2" borderId="0" xfId="1" applyNumberFormat="1" applyFont="1" applyFill="1" applyBorder="1"/>
    <xf numFmtId="43" fontId="0" fillId="2" borderId="13" xfId="1" applyFont="1" applyFill="1" applyBorder="1" applyAlignment="1">
      <alignment horizontal="center" wrapText="1"/>
    </xf>
    <xf numFmtId="0" fontId="2" fillId="2" borderId="0" xfId="0" applyFont="1" applyFill="1" applyAlignment="1">
      <alignment wrapText="1"/>
    </xf>
    <xf numFmtId="0" fontId="0" fillId="3" borderId="0" xfId="0" applyFill="1"/>
    <xf numFmtId="0" fontId="0" fillId="4" borderId="0" xfId="0" applyFill="1"/>
    <xf numFmtId="167" fontId="0" fillId="5" borderId="1" xfId="1" applyNumberFormat="1" applyFont="1" applyFill="1" applyBorder="1"/>
    <xf numFmtId="0" fontId="2" fillId="0" borderId="20" xfId="0" applyFont="1" applyBorder="1" applyAlignment="1">
      <alignment horizontal="centerContinuous"/>
    </xf>
    <xf numFmtId="43" fontId="0" fillId="0" borderId="21" xfId="1" applyNumberFormat="1" applyFont="1" applyBorder="1" applyAlignment="1">
      <alignment horizontal="centerContinuous"/>
    </xf>
    <xf numFmtId="2" fontId="0" fillId="0" borderId="21" xfId="1" applyNumberFormat="1" applyFont="1" applyBorder="1" applyAlignment="1">
      <alignment horizontal="centerContinuous"/>
    </xf>
    <xf numFmtId="0" fontId="0" fillId="0" borderId="21" xfId="0" applyBorder="1" applyAlignment="1">
      <alignment horizontal="centerContinuous"/>
    </xf>
    <xf numFmtId="43" fontId="0" fillId="0" borderId="21" xfId="1" applyFont="1" applyBorder="1" applyAlignment="1">
      <alignment horizontal="centerContinuous"/>
    </xf>
    <xf numFmtId="0" fontId="0" fillId="0" borderId="22" xfId="0" applyBorder="1" applyAlignment="1">
      <alignment horizontal="centerContinuous"/>
    </xf>
    <xf numFmtId="166" fontId="0" fillId="5" borderId="1" xfId="1" applyNumberFormat="1" applyFont="1" applyFill="1" applyBorder="1"/>
    <xf numFmtId="166" fontId="0" fillId="2" borderId="8" xfId="1" applyNumberFormat="1" applyFont="1" applyFill="1" applyBorder="1"/>
    <xf numFmtId="0" fontId="0" fillId="6" borderId="0" xfId="0" applyFill="1"/>
    <xf numFmtId="165" fontId="0" fillId="5" borderId="6" xfId="0" applyNumberFormat="1" applyFill="1" applyBorder="1"/>
    <xf numFmtId="43" fontId="0" fillId="5" borderId="13" xfId="1" applyNumberFormat="1" applyFont="1" applyFill="1" applyBorder="1" applyAlignment="1">
      <alignment wrapText="1"/>
    </xf>
    <xf numFmtId="166" fontId="0" fillId="2" borderId="14" xfId="1" applyNumberFormat="1" applyFont="1" applyFill="1" applyBorder="1" applyAlignment="1">
      <alignment horizontal="center" wrapText="1"/>
    </xf>
    <xf numFmtId="2" fontId="0" fillId="2" borderId="11" xfId="1" applyNumberFormat="1" applyFont="1" applyFill="1" applyBorder="1" applyAlignment="1">
      <alignment horizontal="center"/>
    </xf>
    <xf numFmtId="2" fontId="0" fillId="2" borderId="1" xfId="1" applyNumberFormat="1" applyFont="1" applyFill="1" applyBorder="1" applyAlignment="1">
      <alignment horizontal="center"/>
    </xf>
    <xf numFmtId="2" fontId="0" fillId="2" borderId="11" xfId="0" applyNumberFormat="1" applyFill="1" applyBorder="1" applyAlignment="1">
      <alignment horizontal="center"/>
    </xf>
    <xf numFmtId="2" fontId="0" fillId="2" borderId="1" xfId="0" applyNumberFormat="1" applyFill="1" applyBorder="1" applyAlignment="1">
      <alignment horizontal="center"/>
    </xf>
    <xf numFmtId="165" fontId="0" fillId="2" borderId="11" xfId="1" applyNumberFormat="1" applyFont="1" applyFill="1" applyBorder="1" applyAlignment="1">
      <alignment horizontal="center"/>
    </xf>
    <xf numFmtId="0" fontId="0" fillId="4" borderId="0" xfId="0" quotePrefix="1" applyFill="1"/>
    <xf numFmtId="164" fontId="0" fillId="2" borderId="3" xfId="0" applyNumberFormat="1" applyFill="1" applyBorder="1"/>
    <xf numFmtId="2" fontId="0" fillId="2" borderId="3" xfId="1" applyNumberFormat="1" applyFont="1" applyFill="1" applyBorder="1" applyAlignment="1">
      <alignment horizontal="center"/>
    </xf>
    <xf numFmtId="43" fontId="0" fillId="2" borderId="4" xfId="1" applyFont="1" applyFill="1" applyBorder="1"/>
    <xf numFmtId="0" fontId="7" fillId="2" borderId="0" xfId="0" applyFont="1" applyFill="1"/>
    <xf numFmtId="0" fontId="8" fillId="2" borderId="0" xfId="0" applyFont="1" applyFill="1"/>
    <xf numFmtId="0" fontId="7" fillId="7" borderId="0" xfId="0" applyFont="1" applyFill="1"/>
    <xf numFmtId="2" fontId="0" fillId="8" borderId="1" xfId="1" applyNumberFormat="1" applyFont="1" applyFill="1" applyBorder="1" applyAlignment="1">
      <alignment horizontal="center"/>
    </xf>
    <xf numFmtId="14" fontId="0" fillId="0" borderId="0" xfId="0" applyNumberFormat="1"/>
    <xf numFmtId="14" fontId="0" fillId="2" borderId="0" xfId="0" applyNumberFormat="1" applyFill="1" applyAlignment="1">
      <alignment horizontal="left"/>
    </xf>
    <xf numFmtId="0" fontId="0" fillId="2" borderId="0" xfId="0" applyFill="1" applyAlignment="1">
      <alignment horizontal="left"/>
    </xf>
    <xf numFmtId="14" fontId="0" fillId="2" borderId="0" xfId="0" quotePrefix="1" applyNumberFormat="1" applyFill="1" applyAlignment="1">
      <alignment horizontal="left"/>
    </xf>
    <xf numFmtId="0" fontId="0" fillId="2" borderId="1" xfId="0" applyFill="1" applyBorder="1" applyAlignment="1">
      <alignment horizontal="right"/>
    </xf>
    <xf numFmtId="2" fontId="0" fillId="2" borderId="0" xfId="0" applyNumberFormat="1" applyFill="1"/>
    <xf numFmtId="0" fontId="2" fillId="2" borderId="1" xfId="0" applyFont="1" applyFill="1" applyBorder="1"/>
    <xf numFmtId="43" fontId="2" fillId="2" borderId="1" xfId="1" applyNumberFormat="1" applyFont="1" applyFill="1" applyBorder="1"/>
    <xf numFmtId="2" fontId="2" fillId="2" borderId="1" xfId="1" applyNumberFormat="1" applyFont="1" applyFill="1" applyBorder="1"/>
    <xf numFmtId="43" fontId="2" fillId="2" borderId="1" xfId="1" applyFont="1" applyFill="1" applyBorder="1"/>
    <xf numFmtId="166" fontId="0" fillId="2" borderId="1" xfId="1" applyNumberFormat="1" applyFont="1" applyFill="1" applyBorder="1"/>
    <xf numFmtId="166" fontId="0" fillId="2" borderId="1" xfId="0" applyNumberFormat="1" applyFill="1" applyBorder="1"/>
    <xf numFmtId="43" fontId="0" fillId="2" borderId="1" xfId="1" applyFont="1" applyFill="1" applyBorder="1"/>
    <xf numFmtId="169" fontId="0" fillId="2" borderId="5" xfId="1" applyNumberFormat="1" applyFont="1" applyFill="1" applyBorder="1"/>
    <xf numFmtId="169" fontId="0" fillId="5" borderId="1" xfId="1" applyNumberFormat="1" applyFont="1" applyFill="1" applyBorder="1"/>
    <xf numFmtId="165" fontId="0" fillId="2" borderId="3" xfId="1" applyNumberFormat="1" applyFont="1" applyFill="1" applyBorder="1" applyAlignment="1">
      <alignment horizontal="center"/>
    </xf>
    <xf numFmtId="165" fontId="0" fillId="2" borderId="1" xfId="1" applyNumberFormat="1" applyFont="1" applyFill="1" applyBorder="1" applyAlignment="1">
      <alignment horizontal="center"/>
    </xf>
    <xf numFmtId="165" fontId="0" fillId="8" borderId="3" xfId="1" applyNumberFormat="1" applyFont="1" applyFill="1" applyBorder="1" applyAlignment="1">
      <alignment horizontal="center"/>
    </xf>
    <xf numFmtId="165" fontId="0" fillId="8" borderId="1" xfId="1" applyNumberFormat="1" applyFont="1" applyFill="1" applyBorder="1" applyAlignment="1">
      <alignment horizontal="center"/>
    </xf>
    <xf numFmtId="1" fontId="0" fillId="2" borderId="0" xfId="1" applyNumberFormat="1" applyFont="1" applyFill="1" applyBorder="1"/>
    <xf numFmtId="170" fontId="0" fillId="2" borderId="18" xfId="1" applyNumberFormat="1" applyFont="1" applyFill="1" applyBorder="1"/>
    <xf numFmtId="0" fontId="13" fillId="2" borderId="0" xfId="0" applyFont="1" applyFill="1"/>
    <xf numFmtId="0" fontId="12" fillId="2" borderId="0" xfId="0" applyFont="1" applyFill="1"/>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0" fillId="2" borderId="0" xfId="0" applyFill="1" applyAlignment="1"/>
    <xf numFmtId="0" fontId="2" fillId="2" borderId="5" xfId="0" applyFont="1" applyFill="1" applyBorder="1"/>
    <xf numFmtId="0" fontId="2" fillId="2" borderId="6" xfId="0" applyFont="1" applyFill="1" applyBorder="1"/>
    <xf numFmtId="0" fontId="0" fillId="5" borderId="6" xfId="0" applyFill="1" applyBorder="1"/>
    <xf numFmtId="168" fontId="0" fillId="2" borderId="6" xfId="1" applyNumberFormat="1" applyFont="1" applyFill="1" applyBorder="1"/>
  </cellXfs>
  <cellStyles count="3">
    <cellStyle name="Comma" xfId="1" builtinId="3"/>
    <cellStyle name="Hyperlink" xfId="2" builtinId="8"/>
    <cellStyle name="Normal" xfId="0" builtinId="0"/>
  </cellStyles>
  <dxfs count="76">
    <dxf>
      <fill>
        <patternFill>
          <bgColor rgb="FFFF0000"/>
        </patternFill>
      </fill>
    </dxf>
    <dxf>
      <fill>
        <patternFill>
          <bgColor rgb="FFFF0000"/>
        </patternFill>
      </fill>
    </dxf>
    <dxf>
      <fill>
        <patternFill>
          <bgColor rgb="FFFFC000"/>
        </patternFill>
      </fill>
    </dxf>
    <dxf>
      <fill>
        <patternFill>
          <bgColor rgb="FF92D050"/>
        </patternFill>
      </fill>
    </dxf>
    <dxf>
      <fill>
        <patternFill patternType="none">
          <bgColor auto="1"/>
        </patternFill>
      </fill>
    </dxf>
    <dxf>
      <font>
        <color rgb="FF006100"/>
      </font>
      <fill>
        <patternFill>
          <bgColor rgb="FFC6EFCE"/>
        </patternFill>
      </fill>
    </dxf>
    <dxf>
      <font>
        <color theme="0"/>
      </font>
    </dxf>
    <dxf>
      <fill>
        <patternFill>
          <bgColor theme="5" tint="0.59996337778862885"/>
        </patternFill>
      </fill>
    </dxf>
    <dxf>
      <font>
        <color rgb="FF006100"/>
      </font>
      <fill>
        <patternFill>
          <bgColor rgb="FFC6EFCE"/>
        </patternFill>
      </fill>
    </dxf>
    <dxf>
      <font>
        <color auto="1"/>
      </font>
      <fill>
        <patternFill patternType="none">
          <bgColor auto="1"/>
        </patternFill>
      </fill>
    </dxf>
    <dxf>
      <fill>
        <patternFill>
          <bgColor rgb="FFFF0000"/>
        </patternFill>
      </fill>
    </dxf>
    <dxf>
      <fill>
        <patternFill>
          <bgColor rgb="FFFFC000"/>
        </patternFill>
      </fill>
    </dxf>
    <dxf>
      <fill>
        <patternFill>
          <bgColor rgb="FF92D050"/>
        </patternFill>
      </fill>
    </dxf>
    <dxf>
      <fill>
        <patternFill>
          <bgColor rgb="FFFF0000"/>
        </patternFill>
      </fill>
    </dxf>
    <dxf>
      <font>
        <color theme="0"/>
      </font>
      <fill>
        <patternFill patternType="none">
          <bgColor auto="1"/>
        </patternFill>
      </fill>
    </dxf>
    <dxf>
      <fill>
        <patternFill>
          <bgColor rgb="FFFF0000"/>
        </patternFill>
      </fill>
    </dxf>
    <dxf>
      <fill>
        <patternFill>
          <bgColor rgb="FFFFC000"/>
        </patternFill>
      </fill>
    </dxf>
    <dxf>
      <fill>
        <patternFill>
          <bgColor rgb="FF92D050"/>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patternType="none">
          <bgColor auto="1"/>
        </patternFill>
      </fill>
    </dxf>
    <dxf>
      <font>
        <color rgb="FF006100"/>
      </font>
      <fill>
        <patternFill>
          <bgColor rgb="FFC6EFCE"/>
        </patternFill>
      </fill>
    </dxf>
    <dxf>
      <font>
        <color theme="0"/>
      </font>
    </dxf>
    <dxf>
      <fill>
        <patternFill>
          <bgColor theme="5" tint="0.59996337778862885"/>
        </patternFill>
      </fill>
    </dxf>
    <dxf>
      <font>
        <color rgb="FF006100"/>
      </font>
      <fill>
        <patternFill>
          <bgColor rgb="FFC6EFCE"/>
        </patternFill>
      </fill>
    </dxf>
    <dxf>
      <font>
        <color auto="1"/>
      </font>
      <fill>
        <patternFill patternType="none">
          <bgColor auto="1"/>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patternType="none">
          <bgColor auto="1"/>
        </patternFill>
      </fill>
    </dxf>
    <dxf>
      <font>
        <color rgb="FF006100"/>
      </font>
      <fill>
        <patternFill>
          <bgColor rgb="FFC6EFCE"/>
        </patternFill>
      </fill>
    </dxf>
    <dxf>
      <font>
        <color theme="0"/>
      </font>
    </dxf>
    <dxf>
      <fill>
        <patternFill>
          <bgColor theme="5" tint="0.59996337778862885"/>
        </patternFill>
      </fill>
    </dxf>
    <dxf>
      <font>
        <color rgb="FF006100"/>
      </font>
      <fill>
        <patternFill>
          <bgColor rgb="FFC6EFCE"/>
        </patternFill>
      </fill>
    </dxf>
    <dxf>
      <font>
        <color auto="1"/>
      </font>
      <fill>
        <patternFill patternType="none">
          <bgColor auto="1"/>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patternType="none">
          <bgColor auto="1"/>
        </patternFill>
      </fill>
    </dxf>
    <dxf>
      <font>
        <color rgb="FF006100"/>
      </font>
      <fill>
        <patternFill>
          <bgColor rgb="FFC6EFCE"/>
        </patternFill>
      </fill>
    </dxf>
    <dxf>
      <font>
        <color theme="0"/>
      </font>
    </dxf>
    <dxf>
      <fill>
        <patternFill>
          <bgColor theme="5" tint="0.59996337778862885"/>
        </patternFill>
      </fill>
    </dxf>
    <dxf>
      <font>
        <color rgb="FF006100"/>
      </font>
      <fill>
        <patternFill>
          <bgColor rgb="FFC6EFCE"/>
        </patternFill>
      </fill>
    </dxf>
    <dxf>
      <font>
        <color auto="1"/>
      </font>
      <fill>
        <patternFill patternType="none">
          <bgColor auto="1"/>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800" b="0" i="0" baseline="0">
                <a:effectLst/>
              </a:rPr>
              <a:t>Weight tracking chart (Kg)</a:t>
            </a:r>
            <a:endParaRPr lang="fr-CH">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6159728268699536E-2"/>
          <c:y val="0.13956787820475058"/>
          <c:w val="0.90400978015530487"/>
          <c:h val="0.62952435185003386"/>
        </c:manualLayout>
      </c:layout>
      <c:lineChart>
        <c:grouping val="standard"/>
        <c:varyColors val="0"/>
        <c:ser>
          <c:idx val="0"/>
          <c:order val="0"/>
          <c:tx>
            <c:strRef>
              <c:f>Example!$C$15</c:f>
              <c:strCache>
                <c:ptCount val="1"/>
                <c:pt idx="0">
                  <c:v> Weight (kg) </c:v>
                </c:pt>
              </c:strCache>
            </c:strRef>
          </c:tx>
          <c:spPr>
            <a:ln w="28575" cap="rnd">
              <a:solidFill>
                <a:schemeClr val="accent1"/>
              </a:solidFill>
              <a:round/>
            </a:ln>
            <a:effectLst/>
          </c:spPr>
          <c:marker>
            <c:symbol val="circle"/>
            <c:size val="2"/>
            <c:spPr>
              <a:solidFill>
                <a:schemeClr val="accent1"/>
              </a:solidFill>
              <a:ln w="9525">
                <a:solidFill>
                  <a:schemeClr val="accent1"/>
                </a:solidFill>
              </a:ln>
              <a:effectLst/>
            </c:spPr>
          </c:marker>
          <c:cat>
            <c:numRef>
              <c:f>Example!$B$16:$B$400</c:f>
              <c:numCache>
                <c:formatCode>d\ mmm\ yyyy</c:formatCode>
                <c:ptCount val="385"/>
                <c:pt idx="0">
                  <c:v>44051</c:v>
                </c:pt>
                <c:pt idx="1">
                  <c:v>44056</c:v>
                </c:pt>
                <c:pt idx="2">
                  <c:v>44061</c:v>
                </c:pt>
                <c:pt idx="3">
                  <c:v>44066</c:v>
                </c:pt>
                <c:pt idx="4">
                  <c:v>44071</c:v>
                </c:pt>
                <c:pt idx="5">
                  <c:v>44076</c:v>
                </c:pt>
                <c:pt idx="6">
                  <c:v>44081</c:v>
                </c:pt>
                <c:pt idx="7">
                  <c:v>44086</c:v>
                </c:pt>
                <c:pt idx="8">
                  <c:v>44091</c:v>
                </c:pt>
                <c:pt idx="9">
                  <c:v>44096</c:v>
                </c:pt>
                <c:pt idx="10">
                  <c:v>44101</c:v>
                </c:pt>
                <c:pt idx="11">
                  <c:v>44106</c:v>
                </c:pt>
                <c:pt idx="12">
                  <c:v>44111</c:v>
                </c:pt>
                <c:pt idx="13">
                  <c:v>44116</c:v>
                </c:pt>
                <c:pt idx="14">
                  <c:v>44121</c:v>
                </c:pt>
                <c:pt idx="15">
                  <c:v>44126</c:v>
                </c:pt>
                <c:pt idx="16">
                  <c:v>44131</c:v>
                </c:pt>
                <c:pt idx="17">
                  <c:v>44136</c:v>
                </c:pt>
                <c:pt idx="18">
                  <c:v>44141</c:v>
                </c:pt>
                <c:pt idx="19">
                  <c:v>44146</c:v>
                </c:pt>
                <c:pt idx="20">
                  <c:v>44151</c:v>
                </c:pt>
                <c:pt idx="21">
                  <c:v>44156</c:v>
                </c:pt>
                <c:pt idx="22">
                  <c:v>44161</c:v>
                </c:pt>
                <c:pt idx="23">
                  <c:v>44166</c:v>
                </c:pt>
                <c:pt idx="24">
                  <c:v>44171</c:v>
                </c:pt>
                <c:pt idx="25">
                  <c:v>44176</c:v>
                </c:pt>
                <c:pt idx="26">
                  <c:v>44181</c:v>
                </c:pt>
                <c:pt idx="27">
                  <c:v>44186</c:v>
                </c:pt>
                <c:pt idx="28">
                  <c:v>44191</c:v>
                </c:pt>
                <c:pt idx="29">
                  <c:v>44196</c:v>
                </c:pt>
                <c:pt idx="30">
                  <c:v>44201</c:v>
                </c:pt>
                <c:pt idx="31">
                  <c:v>44206</c:v>
                </c:pt>
                <c:pt idx="32">
                  <c:v>44211</c:v>
                </c:pt>
                <c:pt idx="33">
                  <c:v>44216</c:v>
                </c:pt>
                <c:pt idx="34">
                  <c:v>44221</c:v>
                </c:pt>
                <c:pt idx="35">
                  <c:v>44226</c:v>
                </c:pt>
                <c:pt idx="36">
                  <c:v>44231</c:v>
                </c:pt>
                <c:pt idx="37">
                  <c:v>44236</c:v>
                </c:pt>
                <c:pt idx="38">
                  <c:v>44241</c:v>
                </c:pt>
                <c:pt idx="39">
                  <c:v>44246</c:v>
                </c:pt>
                <c:pt idx="40">
                  <c:v>44251</c:v>
                </c:pt>
                <c:pt idx="41">
                  <c:v>44256</c:v>
                </c:pt>
                <c:pt idx="42">
                  <c:v>44261</c:v>
                </c:pt>
                <c:pt idx="43">
                  <c:v>44266</c:v>
                </c:pt>
                <c:pt idx="44">
                  <c:v>44271</c:v>
                </c:pt>
                <c:pt idx="45">
                  <c:v>44276</c:v>
                </c:pt>
                <c:pt idx="46">
                  <c:v>44281</c:v>
                </c:pt>
                <c:pt idx="47">
                  <c:v>44286</c:v>
                </c:pt>
                <c:pt idx="48">
                  <c:v>44291</c:v>
                </c:pt>
                <c:pt idx="49">
                  <c:v>44296</c:v>
                </c:pt>
                <c:pt idx="50">
                  <c:v>44301</c:v>
                </c:pt>
                <c:pt idx="51">
                  <c:v>44306</c:v>
                </c:pt>
                <c:pt idx="52">
                  <c:v>44311</c:v>
                </c:pt>
                <c:pt idx="53">
                  <c:v>44316</c:v>
                </c:pt>
                <c:pt idx="54">
                  <c:v>44321</c:v>
                </c:pt>
                <c:pt idx="55">
                  <c:v>44326</c:v>
                </c:pt>
                <c:pt idx="56">
                  <c:v>44331</c:v>
                </c:pt>
                <c:pt idx="57">
                  <c:v>44336</c:v>
                </c:pt>
                <c:pt idx="58">
                  <c:v>44341</c:v>
                </c:pt>
                <c:pt idx="59">
                  <c:v>44346</c:v>
                </c:pt>
                <c:pt idx="60">
                  <c:v>44351</c:v>
                </c:pt>
                <c:pt idx="61">
                  <c:v>44356</c:v>
                </c:pt>
                <c:pt idx="62">
                  <c:v>44361</c:v>
                </c:pt>
                <c:pt idx="63">
                  <c:v>44366</c:v>
                </c:pt>
                <c:pt idx="64">
                  <c:v>44371</c:v>
                </c:pt>
                <c:pt idx="65">
                  <c:v>44376</c:v>
                </c:pt>
                <c:pt idx="66">
                  <c:v>44381</c:v>
                </c:pt>
                <c:pt idx="67">
                  <c:v>44386</c:v>
                </c:pt>
                <c:pt idx="68">
                  <c:v>44391</c:v>
                </c:pt>
                <c:pt idx="69">
                  <c:v>44396</c:v>
                </c:pt>
                <c:pt idx="70">
                  <c:v>44401</c:v>
                </c:pt>
                <c:pt idx="71">
                  <c:v>44406</c:v>
                </c:pt>
                <c:pt idx="72">
                  <c:v>44411</c:v>
                </c:pt>
                <c:pt idx="73">
                  <c:v>44416</c:v>
                </c:pt>
                <c:pt idx="74">
                  <c:v>44421</c:v>
                </c:pt>
                <c:pt idx="75">
                  <c:v>44426</c:v>
                </c:pt>
                <c:pt idx="76">
                  <c:v>44431</c:v>
                </c:pt>
                <c:pt idx="77">
                  <c:v>44436</c:v>
                </c:pt>
                <c:pt idx="78">
                  <c:v>44441</c:v>
                </c:pt>
                <c:pt idx="79">
                  <c:v>44446</c:v>
                </c:pt>
                <c:pt idx="80">
                  <c:v>44451</c:v>
                </c:pt>
                <c:pt idx="81">
                  <c:v>44456</c:v>
                </c:pt>
                <c:pt idx="82">
                  <c:v>44461</c:v>
                </c:pt>
                <c:pt idx="83">
                  <c:v>44466</c:v>
                </c:pt>
                <c:pt idx="84">
                  <c:v>44471</c:v>
                </c:pt>
                <c:pt idx="85">
                  <c:v>44476</c:v>
                </c:pt>
                <c:pt idx="86">
                  <c:v>44481</c:v>
                </c:pt>
                <c:pt idx="87">
                  <c:v>44486</c:v>
                </c:pt>
                <c:pt idx="88">
                  <c:v>44491</c:v>
                </c:pt>
                <c:pt idx="89">
                  <c:v>44496</c:v>
                </c:pt>
                <c:pt idx="90">
                  <c:v>44501</c:v>
                </c:pt>
                <c:pt idx="91">
                  <c:v>44506</c:v>
                </c:pt>
                <c:pt idx="92">
                  <c:v>44511</c:v>
                </c:pt>
                <c:pt idx="93">
                  <c:v>44516</c:v>
                </c:pt>
                <c:pt idx="94">
                  <c:v>44521</c:v>
                </c:pt>
                <c:pt idx="95">
                  <c:v>44526</c:v>
                </c:pt>
                <c:pt idx="96">
                  <c:v>44531</c:v>
                </c:pt>
                <c:pt idx="97">
                  <c:v>44536</c:v>
                </c:pt>
                <c:pt idx="98">
                  <c:v>44541</c:v>
                </c:pt>
                <c:pt idx="99">
                  <c:v>44546</c:v>
                </c:pt>
                <c:pt idx="100">
                  <c:v>44551</c:v>
                </c:pt>
                <c:pt idx="101">
                  <c:v>44556</c:v>
                </c:pt>
                <c:pt idx="102">
                  <c:v>44561</c:v>
                </c:pt>
                <c:pt idx="103">
                  <c:v>44566</c:v>
                </c:pt>
                <c:pt idx="104">
                  <c:v>44571</c:v>
                </c:pt>
                <c:pt idx="105">
                  <c:v>44576</c:v>
                </c:pt>
                <c:pt idx="106">
                  <c:v>44581</c:v>
                </c:pt>
                <c:pt idx="107">
                  <c:v>44586</c:v>
                </c:pt>
                <c:pt idx="108">
                  <c:v>44591</c:v>
                </c:pt>
                <c:pt idx="109">
                  <c:v>44596</c:v>
                </c:pt>
                <c:pt idx="110">
                  <c:v>44601</c:v>
                </c:pt>
                <c:pt idx="111">
                  <c:v>44606</c:v>
                </c:pt>
                <c:pt idx="112">
                  <c:v>44611</c:v>
                </c:pt>
                <c:pt idx="113">
                  <c:v>44616</c:v>
                </c:pt>
                <c:pt idx="114">
                  <c:v>44621</c:v>
                </c:pt>
                <c:pt idx="115">
                  <c:v>44626</c:v>
                </c:pt>
                <c:pt idx="116">
                  <c:v>44631</c:v>
                </c:pt>
                <c:pt idx="117">
                  <c:v>44636</c:v>
                </c:pt>
                <c:pt idx="118">
                  <c:v>44641</c:v>
                </c:pt>
                <c:pt idx="119">
                  <c:v>44646</c:v>
                </c:pt>
                <c:pt idx="120">
                  <c:v>44651</c:v>
                </c:pt>
                <c:pt idx="121">
                  <c:v>44656</c:v>
                </c:pt>
                <c:pt idx="122">
                  <c:v>44661</c:v>
                </c:pt>
                <c:pt idx="123">
                  <c:v>44666</c:v>
                </c:pt>
                <c:pt idx="124">
                  <c:v>44671</c:v>
                </c:pt>
                <c:pt idx="125">
                  <c:v>44676</c:v>
                </c:pt>
                <c:pt idx="126">
                  <c:v>44681</c:v>
                </c:pt>
                <c:pt idx="127">
                  <c:v>44686</c:v>
                </c:pt>
                <c:pt idx="128">
                  <c:v>44691</c:v>
                </c:pt>
                <c:pt idx="129">
                  <c:v>44696</c:v>
                </c:pt>
                <c:pt idx="130">
                  <c:v>44701</c:v>
                </c:pt>
                <c:pt idx="131">
                  <c:v>44706</c:v>
                </c:pt>
                <c:pt idx="132">
                  <c:v>44711</c:v>
                </c:pt>
                <c:pt idx="133">
                  <c:v>44716</c:v>
                </c:pt>
                <c:pt idx="134">
                  <c:v>44721</c:v>
                </c:pt>
                <c:pt idx="135">
                  <c:v>44726</c:v>
                </c:pt>
                <c:pt idx="136">
                  <c:v>44731</c:v>
                </c:pt>
                <c:pt idx="137">
                  <c:v>44736</c:v>
                </c:pt>
                <c:pt idx="138">
                  <c:v>44741</c:v>
                </c:pt>
                <c:pt idx="139">
                  <c:v>44746</c:v>
                </c:pt>
                <c:pt idx="140">
                  <c:v>44751</c:v>
                </c:pt>
                <c:pt idx="141">
                  <c:v>44756</c:v>
                </c:pt>
                <c:pt idx="142">
                  <c:v>44761</c:v>
                </c:pt>
                <c:pt idx="143">
                  <c:v>44766</c:v>
                </c:pt>
                <c:pt idx="144">
                  <c:v>44771</c:v>
                </c:pt>
                <c:pt idx="145">
                  <c:v>44776</c:v>
                </c:pt>
                <c:pt idx="146">
                  <c:v>44781</c:v>
                </c:pt>
                <c:pt idx="147">
                  <c:v>44786</c:v>
                </c:pt>
                <c:pt idx="148">
                  <c:v>44791</c:v>
                </c:pt>
                <c:pt idx="149">
                  <c:v>44796</c:v>
                </c:pt>
                <c:pt idx="150">
                  <c:v>44801</c:v>
                </c:pt>
                <c:pt idx="151">
                  <c:v>44806</c:v>
                </c:pt>
                <c:pt idx="152">
                  <c:v>44811</c:v>
                </c:pt>
                <c:pt idx="153">
                  <c:v>44816</c:v>
                </c:pt>
                <c:pt idx="154">
                  <c:v>44821</c:v>
                </c:pt>
                <c:pt idx="155">
                  <c:v>44826</c:v>
                </c:pt>
                <c:pt idx="156">
                  <c:v>44831</c:v>
                </c:pt>
                <c:pt idx="157">
                  <c:v>44836</c:v>
                </c:pt>
                <c:pt idx="158">
                  <c:v>44841</c:v>
                </c:pt>
                <c:pt idx="159">
                  <c:v>44846</c:v>
                </c:pt>
                <c:pt idx="160">
                  <c:v>44851</c:v>
                </c:pt>
                <c:pt idx="161">
                  <c:v>44856</c:v>
                </c:pt>
                <c:pt idx="162">
                  <c:v>44861</c:v>
                </c:pt>
                <c:pt idx="163">
                  <c:v>44866</c:v>
                </c:pt>
                <c:pt idx="164">
                  <c:v>44871</c:v>
                </c:pt>
                <c:pt idx="165">
                  <c:v>44876</c:v>
                </c:pt>
                <c:pt idx="166">
                  <c:v>44881</c:v>
                </c:pt>
                <c:pt idx="167">
                  <c:v>44886</c:v>
                </c:pt>
                <c:pt idx="168">
                  <c:v>44891</c:v>
                </c:pt>
                <c:pt idx="169">
                  <c:v>44896</c:v>
                </c:pt>
                <c:pt idx="170">
                  <c:v>44901</c:v>
                </c:pt>
                <c:pt idx="171">
                  <c:v>44906</c:v>
                </c:pt>
                <c:pt idx="172">
                  <c:v>44911</c:v>
                </c:pt>
                <c:pt idx="173">
                  <c:v>44916</c:v>
                </c:pt>
                <c:pt idx="174">
                  <c:v>44921</c:v>
                </c:pt>
                <c:pt idx="175">
                  <c:v>44926</c:v>
                </c:pt>
                <c:pt idx="176">
                  <c:v>44931</c:v>
                </c:pt>
                <c:pt idx="177">
                  <c:v>44936</c:v>
                </c:pt>
                <c:pt idx="178">
                  <c:v>44941</c:v>
                </c:pt>
                <c:pt idx="179">
                  <c:v>44946</c:v>
                </c:pt>
                <c:pt idx="180">
                  <c:v>44951</c:v>
                </c:pt>
                <c:pt idx="181">
                  <c:v>44956</c:v>
                </c:pt>
                <c:pt idx="182">
                  <c:v>44961</c:v>
                </c:pt>
                <c:pt idx="183">
                  <c:v>44966</c:v>
                </c:pt>
                <c:pt idx="184">
                  <c:v>44971</c:v>
                </c:pt>
                <c:pt idx="185">
                  <c:v>44976</c:v>
                </c:pt>
                <c:pt idx="186">
                  <c:v>44981</c:v>
                </c:pt>
                <c:pt idx="187">
                  <c:v>44986</c:v>
                </c:pt>
                <c:pt idx="188">
                  <c:v>44991</c:v>
                </c:pt>
                <c:pt idx="189">
                  <c:v>44996</c:v>
                </c:pt>
                <c:pt idx="190">
                  <c:v>45001</c:v>
                </c:pt>
                <c:pt idx="191">
                  <c:v>45006</c:v>
                </c:pt>
                <c:pt idx="192">
                  <c:v>45011</c:v>
                </c:pt>
                <c:pt idx="193">
                  <c:v>45016</c:v>
                </c:pt>
                <c:pt idx="194">
                  <c:v>45021</c:v>
                </c:pt>
                <c:pt idx="195">
                  <c:v>45026</c:v>
                </c:pt>
                <c:pt idx="196">
                  <c:v>45031</c:v>
                </c:pt>
                <c:pt idx="197">
                  <c:v>45036</c:v>
                </c:pt>
                <c:pt idx="198">
                  <c:v>45041</c:v>
                </c:pt>
                <c:pt idx="199">
                  <c:v>45046</c:v>
                </c:pt>
                <c:pt idx="200">
                  <c:v>45051</c:v>
                </c:pt>
                <c:pt idx="201">
                  <c:v>45056</c:v>
                </c:pt>
                <c:pt idx="202">
                  <c:v>45061</c:v>
                </c:pt>
                <c:pt idx="203">
                  <c:v>45066</c:v>
                </c:pt>
                <c:pt idx="204">
                  <c:v>45071</c:v>
                </c:pt>
                <c:pt idx="205">
                  <c:v>45076</c:v>
                </c:pt>
                <c:pt idx="206">
                  <c:v>45081</c:v>
                </c:pt>
                <c:pt idx="207">
                  <c:v>45086</c:v>
                </c:pt>
                <c:pt idx="208">
                  <c:v>45091</c:v>
                </c:pt>
                <c:pt idx="209">
                  <c:v>45096</c:v>
                </c:pt>
                <c:pt idx="210">
                  <c:v>45101</c:v>
                </c:pt>
                <c:pt idx="211">
                  <c:v>45106</c:v>
                </c:pt>
                <c:pt idx="212">
                  <c:v>45111</c:v>
                </c:pt>
                <c:pt idx="213">
                  <c:v>45116</c:v>
                </c:pt>
                <c:pt idx="214">
                  <c:v>45121</c:v>
                </c:pt>
                <c:pt idx="215">
                  <c:v>45126</c:v>
                </c:pt>
                <c:pt idx="216">
                  <c:v>45131</c:v>
                </c:pt>
                <c:pt idx="217">
                  <c:v>45136</c:v>
                </c:pt>
                <c:pt idx="218">
                  <c:v>45141</c:v>
                </c:pt>
                <c:pt idx="219">
                  <c:v>45146</c:v>
                </c:pt>
                <c:pt idx="220">
                  <c:v>45151</c:v>
                </c:pt>
                <c:pt idx="221">
                  <c:v>45156</c:v>
                </c:pt>
                <c:pt idx="222">
                  <c:v>45161</c:v>
                </c:pt>
                <c:pt idx="223">
                  <c:v>45166</c:v>
                </c:pt>
                <c:pt idx="224">
                  <c:v>45171</c:v>
                </c:pt>
                <c:pt idx="225">
                  <c:v>45176</c:v>
                </c:pt>
                <c:pt idx="226">
                  <c:v>45181</c:v>
                </c:pt>
                <c:pt idx="227">
                  <c:v>45186</c:v>
                </c:pt>
                <c:pt idx="228">
                  <c:v>45191</c:v>
                </c:pt>
                <c:pt idx="229">
                  <c:v>45196</c:v>
                </c:pt>
                <c:pt idx="230">
                  <c:v>45201</c:v>
                </c:pt>
                <c:pt idx="231">
                  <c:v>45206</c:v>
                </c:pt>
                <c:pt idx="232">
                  <c:v>45211</c:v>
                </c:pt>
                <c:pt idx="233">
                  <c:v>45216</c:v>
                </c:pt>
                <c:pt idx="234">
                  <c:v>45221</c:v>
                </c:pt>
                <c:pt idx="235">
                  <c:v>45226</c:v>
                </c:pt>
                <c:pt idx="236">
                  <c:v>45231</c:v>
                </c:pt>
                <c:pt idx="237">
                  <c:v>45236</c:v>
                </c:pt>
                <c:pt idx="238">
                  <c:v>45241</c:v>
                </c:pt>
                <c:pt idx="239">
                  <c:v>45246</c:v>
                </c:pt>
                <c:pt idx="240">
                  <c:v>45251</c:v>
                </c:pt>
                <c:pt idx="241">
                  <c:v>45256</c:v>
                </c:pt>
                <c:pt idx="242">
                  <c:v>45261</c:v>
                </c:pt>
                <c:pt idx="243">
                  <c:v>45266</c:v>
                </c:pt>
                <c:pt idx="244">
                  <c:v>45271</c:v>
                </c:pt>
                <c:pt idx="245">
                  <c:v>45276</c:v>
                </c:pt>
                <c:pt idx="246">
                  <c:v>45281</c:v>
                </c:pt>
                <c:pt idx="247">
                  <c:v>45286</c:v>
                </c:pt>
                <c:pt idx="248">
                  <c:v>45291</c:v>
                </c:pt>
                <c:pt idx="249">
                  <c:v>45296</c:v>
                </c:pt>
                <c:pt idx="250">
                  <c:v>45301</c:v>
                </c:pt>
                <c:pt idx="251">
                  <c:v>45306</c:v>
                </c:pt>
                <c:pt idx="252">
                  <c:v>45311</c:v>
                </c:pt>
                <c:pt idx="253">
                  <c:v>45316</c:v>
                </c:pt>
                <c:pt idx="254">
                  <c:v>45321</c:v>
                </c:pt>
                <c:pt idx="255">
                  <c:v>45326</c:v>
                </c:pt>
                <c:pt idx="256">
                  <c:v>45331</c:v>
                </c:pt>
                <c:pt idx="257">
                  <c:v>45336</c:v>
                </c:pt>
                <c:pt idx="258">
                  <c:v>45341</c:v>
                </c:pt>
                <c:pt idx="259">
                  <c:v>45346</c:v>
                </c:pt>
                <c:pt idx="260">
                  <c:v>45351</c:v>
                </c:pt>
                <c:pt idx="261">
                  <c:v>45356</c:v>
                </c:pt>
                <c:pt idx="262">
                  <c:v>45361</c:v>
                </c:pt>
                <c:pt idx="263">
                  <c:v>45366</c:v>
                </c:pt>
                <c:pt idx="264">
                  <c:v>45371</c:v>
                </c:pt>
                <c:pt idx="265">
                  <c:v>45376</c:v>
                </c:pt>
                <c:pt idx="266">
                  <c:v>45381</c:v>
                </c:pt>
                <c:pt idx="267">
                  <c:v>45386</c:v>
                </c:pt>
                <c:pt idx="268">
                  <c:v>45391</c:v>
                </c:pt>
                <c:pt idx="269">
                  <c:v>45396</c:v>
                </c:pt>
                <c:pt idx="270">
                  <c:v>45401</c:v>
                </c:pt>
                <c:pt idx="271">
                  <c:v>45406</c:v>
                </c:pt>
                <c:pt idx="272">
                  <c:v>45411</c:v>
                </c:pt>
                <c:pt idx="273">
                  <c:v>45416</c:v>
                </c:pt>
                <c:pt idx="274">
                  <c:v>45421</c:v>
                </c:pt>
                <c:pt idx="275">
                  <c:v>45426</c:v>
                </c:pt>
                <c:pt idx="276">
                  <c:v>45431</c:v>
                </c:pt>
                <c:pt idx="277">
                  <c:v>45436</c:v>
                </c:pt>
                <c:pt idx="278">
                  <c:v>45441</c:v>
                </c:pt>
                <c:pt idx="279">
                  <c:v>45446</c:v>
                </c:pt>
                <c:pt idx="280">
                  <c:v>45451</c:v>
                </c:pt>
                <c:pt idx="281">
                  <c:v>45456</c:v>
                </c:pt>
                <c:pt idx="282">
                  <c:v>45461</c:v>
                </c:pt>
                <c:pt idx="283">
                  <c:v>45466</c:v>
                </c:pt>
                <c:pt idx="284">
                  <c:v>45471</c:v>
                </c:pt>
                <c:pt idx="285">
                  <c:v>45476</c:v>
                </c:pt>
                <c:pt idx="286">
                  <c:v>45481</c:v>
                </c:pt>
                <c:pt idx="287">
                  <c:v>45486</c:v>
                </c:pt>
                <c:pt idx="288">
                  <c:v>45491</c:v>
                </c:pt>
                <c:pt idx="289">
                  <c:v>45496</c:v>
                </c:pt>
                <c:pt idx="290">
                  <c:v>45501</c:v>
                </c:pt>
                <c:pt idx="291">
                  <c:v>45506</c:v>
                </c:pt>
                <c:pt idx="292">
                  <c:v>45511</c:v>
                </c:pt>
                <c:pt idx="293">
                  <c:v>45516</c:v>
                </c:pt>
                <c:pt idx="294">
                  <c:v>45521</c:v>
                </c:pt>
                <c:pt idx="295">
                  <c:v>45526</c:v>
                </c:pt>
                <c:pt idx="296">
                  <c:v>45531</c:v>
                </c:pt>
                <c:pt idx="297">
                  <c:v>45536</c:v>
                </c:pt>
                <c:pt idx="298">
                  <c:v>45541</c:v>
                </c:pt>
                <c:pt idx="299">
                  <c:v>45546</c:v>
                </c:pt>
                <c:pt idx="300">
                  <c:v>45551</c:v>
                </c:pt>
                <c:pt idx="301">
                  <c:v>45556</c:v>
                </c:pt>
                <c:pt idx="302">
                  <c:v>45561</c:v>
                </c:pt>
                <c:pt idx="303">
                  <c:v>45566</c:v>
                </c:pt>
                <c:pt idx="304">
                  <c:v>45571</c:v>
                </c:pt>
                <c:pt idx="305">
                  <c:v>45576</c:v>
                </c:pt>
                <c:pt idx="306">
                  <c:v>45581</c:v>
                </c:pt>
                <c:pt idx="307">
                  <c:v>45586</c:v>
                </c:pt>
                <c:pt idx="308">
                  <c:v>45591</c:v>
                </c:pt>
                <c:pt idx="309">
                  <c:v>45596</c:v>
                </c:pt>
                <c:pt idx="310">
                  <c:v>45601</c:v>
                </c:pt>
                <c:pt idx="311">
                  <c:v>45606</c:v>
                </c:pt>
                <c:pt idx="312">
                  <c:v>45611</c:v>
                </c:pt>
                <c:pt idx="313">
                  <c:v>45616</c:v>
                </c:pt>
                <c:pt idx="314">
                  <c:v>45621</c:v>
                </c:pt>
                <c:pt idx="315">
                  <c:v>45626</c:v>
                </c:pt>
                <c:pt idx="316">
                  <c:v>45631</c:v>
                </c:pt>
                <c:pt idx="317">
                  <c:v>45636</c:v>
                </c:pt>
                <c:pt idx="318">
                  <c:v>45641</c:v>
                </c:pt>
                <c:pt idx="319">
                  <c:v>45646</c:v>
                </c:pt>
                <c:pt idx="320">
                  <c:v>45651</c:v>
                </c:pt>
                <c:pt idx="321">
                  <c:v>45656</c:v>
                </c:pt>
                <c:pt idx="322">
                  <c:v>45661</c:v>
                </c:pt>
                <c:pt idx="323">
                  <c:v>45666</c:v>
                </c:pt>
                <c:pt idx="324">
                  <c:v>45671</c:v>
                </c:pt>
                <c:pt idx="325">
                  <c:v>45676</c:v>
                </c:pt>
                <c:pt idx="326">
                  <c:v>45681</c:v>
                </c:pt>
                <c:pt idx="327">
                  <c:v>45686</c:v>
                </c:pt>
                <c:pt idx="328">
                  <c:v>45691</c:v>
                </c:pt>
                <c:pt idx="329">
                  <c:v>45696</c:v>
                </c:pt>
                <c:pt idx="330">
                  <c:v>45701</c:v>
                </c:pt>
                <c:pt idx="331">
                  <c:v>45706</c:v>
                </c:pt>
                <c:pt idx="332">
                  <c:v>45711</c:v>
                </c:pt>
                <c:pt idx="333">
                  <c:v>45716</c:v>
                </c:pt>
                <c:pt idx="334">
                  <c:v>45721</c:v>
                </c:pt>
                <c:pt idx="335">
                  <c:v>45726</c:v>
                </c:pt>
                <c:pt idx="336">
                  <c:v>45731</c:v>
                </c:pt>
                <c:pt idx="337">
                  <c:v>45736</c:v>
                </c:pt>
                <c:pt idx="338">
                  <c:v>45741</c:v>
                </c:pt>
                <c:pt idx="339">
                  <c:v>45746</c:v>
                </c:pt>
                <c:pt idx="340">
                  <c:v>45751</c:v>
                </c:pt>
                <c:pt idx="341">
                  <c:v>45756</c:v>
                </c:pt>
                <c:pt idx="342">
                  <c:v>45761</c:v>
                </c:pt>
                <c:pt idx="343">
                  <c:v>45766</c:v>
                </c:pt>
                <c:pt idx="344">
                  <c:v>45771</c:v>
                </c:pt>
                <c:pt idx="345">
                  <c:v>45776</c:v>
                </c:pt>
                <c:pt idx="346">
                  <c:v>45781</c:v>
                </c:pt>
                <c:pt idx="347">
                  <c:v>45786</c:v>
                </c:pt>
                <c:pt idx="348">
                  <c:v>45791</c:v>
                </c:pt>
                <c:pt idx="349">
                  <c:v>45796</c:v>
                </c:pt>
                <c:pt idx="350">
                  <c:v>45801</c:v>
                </c:pt>
                <c:pt idx="351">
                  <c:v>45806</c:v>
                </c:pt>
                <c:pt idx="352">
                  <c:v>45811</c:v>
                </c:pt>
                <c:pt idx="353">
                  <c:v>45816</c:v>
                </c:pt>
                <c:pt idx="354">
                  <c:v>45821</c:v>
                </c:pt>
                <c:pt idx="355">
                  <c:v>45826</c:v>
                </c:pt>
                <c:pt idx="356">
                  <c:v>45831</c:v>
                </c:pt>
                <c:pt idx="357">
                  <c:v>45836</c:v>
                </c:pt>
                <c:pt idx="358">
                  <c:v>45841</c:v>
                </c:pt>
                <c:pt idx="359">
                  <c:v>45846</c:v>
                </c:pt>
                <c:pt idx="360">
                  <c:v>45851</c:v>
                </c:pt>
                <c:pt idx="361">
                  <c:v>45856</c:v>
                </c:pt>
                <c:pt idx="362">
                  <c:v>45861</c:v>
                </c:pt>
                <c:pt idx="363">
                  <c:v>45866</c:v>
                </c:pt>
                <c:pt idx="364">
                  <c:v>45871</c:v>
                </c:pt>
                <c:pt idx="365">
                  <c:v>45876</c:v>
                </c:pt>
                <c:pt idx="366">
                  <c:v>45881</c:v>
                </c:pt>
                <c:pt idx="367">
                  <c:v>45886</c:v>
                </c:pt>
                <c:pt idx="368">
                  <c:v>45891</c:v>
                </c:pt>
                <c:pt idx="369">
                  <c:v>45896</c:v>
                </c:pt>
                <c:pt idx="370">
                  <c:v>45901</c:v>
                </c:pt>
                <c:pt idx="371">
                  <c:v>45906</c:v>
                </c:pt>
                <c:pt idx="372">
                  <c:v>45911</c:v>
                </c:pt>
                <c:pt idx="373">
                  <c:v>45916</c:v>
                </c:pt>
                <c:pt idx="374">
                  <c:v>45921</c:v>
                </c:pt>
                <c:pt idx="375">
                  <c:v>45926</c:v>
                </c:pt>
                <c:pt idx="376">
                  <c:v>45931</c:v>
                </c:pt>
                <c:pt idx="377">
                  <c:v>45936</c:v>
                </c:pt>
                <c:pt idx="378">
                  <c:v>45941</c:v>
                </c:pt>
                <c:pt idx="379">
                  <c:v>45946</c:v>
                </c:pt>
                <c:pt idx="380">
                  <c:v>45951</c:v>
                </c:pt>
                <c:pt idx="381">
                  <c:v>45956</c:v>
                </c:pt>
                <c:pt idx="382">
                  <c:v>45961</c:v>
                </c:pt>
                <c:pt idx="383">
                  <c:v>45966</c:v>
                </c:pt>
                <c:pt idx="384">
                  <c:v>45971</c:v>
                </c:pt>
              </c:numCache>
            </c:numRef>
          </c:cat>
          <c:val>
            <c:numRef>
              <c:f>Example!$C$16:$C$400</c:f>
              <c:numCache>
                <c:formatCode>0.0</c:formatCode>
                <c:ptCount val="385"/>
                <c:pt idx="0">
                  <c:v>103.7</c:v>
                </c:pt>
                <c:pt idx="1">
                  <c:v>103.92564492195216</c:v>
                </c:pt>
                <c:pt idx="2">
                  <c:v>103.54964728538079</c:v>
                </c:pt>
                <c:pt idx="3">
                  <c:v>104.02944232720982</c:v>
                </c:pt>
                <c:pt idx="4">
                  <c:v>104.18084980725189</c:v>
                </c:pt>
                <c:pt idx="5">
                  <c:v>103.19934069634968</c:v>
                </c:pt>
                <c:pt idx="6">
                  <c:v>101.99455471727153</c:v>
                </c:pt>
                <c:pt idx="7">
                  <c:v>101.92083394232553</c:v>
                </c:pt>
                <c:pt idx="8">
                  <c:v>100.90897179677226</c:v>
                </c:pt>
                <c:pt idx="9">
                  <c:v>101.16740188630321</c:v>
                </c:pt>
                <c:pt idx="10">
                  <c:v>100.82303563686062</c:v>
                </c:pt>
                <c:pt idx="11">
                  <c:v>100.49051923974324</c:v>
                </c:pt>
                <c:pt idx="12">
                  <c:v>99.512677839182842</c:v>
                </c:pt>
                <c:pt idx="13">
                  <c:v>98.95879558066494</c:v>
                </c:pt>
                <c:pt idx="14">
                  <c:v>98.094482614903811</c:v>
                </c:pt>
                <c:pt idx="15">
                  <c:v>96.876869794558417</c:v>
                </c:pt>
                <c:pt idx="16">
                  <c:v>96.675250104661345</c:v>
                </c:pt>
                <c:pt idx="17">
                  <c:v>96.271129918415667</c:v>
                </c:pt>
                <c:pt idx="18">
                  <c:v>95.525809818381944</c:v>
                </c:pt>
                <c:pt idx="19">
                  <c:v>95.499703746762876</c:v>
                </c:pt>
                <c:pt idx="20">
                  <c:v>94.873638682195661</c:v>
                </c:pt>
                <c:pt idx="21">
                  <c:v>94.828516094270014</c:v>
                </c:pt>
                <c:pt idx="22">
                  <c:v>94.58888290576391</c:v>
                </c:pt>
                <c:pt idx="23">
                  <c:v>93.287252839109215</c:v>
                </c:pt>
                <c:pt idx="24">
                  <c:v>93.15829397058836</c:v>
                </c:pt>
                <c:pt idx="25">
                  <c:v>93.083229762238375</c:v>
                </c:pt>
                <c:pt idx="26">
                  <c:v>92.003568684477642</c:v>
                </c:pt>
                <c:pt idx="27">
                  <c:v>92.090460929015109</c:v>
                </c:pt>
                <c:pt idx="28">
                  <c:v>91.070033675992391</c:v>
                </c:pt>
                <c:pt idx="29">
                  <c:v>90.593470274104391</c:v>
                </c:pt>
                <c:pt idx="30">
                  <c:v>89.355538406682399</c:v>
                </c:pt>
                <c:pt idx="31">
                  <c:v>88.237522291085185</c:v>
                </c:pt>
                <c:pt idx="32">
                  <c:v>88.43817852532203</c:v>
                </c:pt>
                <c:pt idx="33">
                  <c:v>87.780054464787895</c:v>
                </c:pt>
                <c:pt idx="34">
                  <c:v>87.554430596494797</c:v>
                </c:pt>
                <c:pt idx="35">
                  <c:v>87.735992631499769</c:v>
                </c:pt>
                <c:pt idx="36">
                  <c:v>88.231068765205563</c:v>
                </c:pt>
                <c:pt idx="37">
                  <c:v>87.619903570436875</c:v>
                </c:pt>
                <c:pt idx="38">
                  <c:v>86.35502005210779</c:v>
                </c:pt>
                <c:pt idx="39">
                  <c:v>85.773761029368515</c:v>
                </c:pt>
                <c:pt idx="40">
                  <c:v>84.895001644214545</c:v>
                </c:pt>
                <c:pt idx="41">
                  <c:v>85.204624252334952</c:v>
                </c:pt>
                <c:pt idx="42">
                  <c:v>85.757742230962506</c:v>
                </c:pt>
                <c:pt idx="43">
                  <c:v>85.973628381887522</c:v>
                </c:pt>
                <c:pt idx="44">
                  <c:v>86.02493777123928</c:v>
                </c:pt>
                <c:pt idx="45">
                  <c:v>86.347054682430326</c:v>
                </c:pt>
                <c:pt idx="46">
                  <c:v>85.631884454368318</c:v>
                </c:pt>
                <c:pt idx="47">
                  <c:v>85.488774880321728</c:v>
                </c:pt>
                <c:pt idx="48">
                  <c:v>84.927733196758197</c:v>
                </c:pt>
                <c:pt idx="49">
                  <c:v>85.240955316963266</c:v>
                </c:pt>
                <c:pt idx="50">
                  <c:v>85.074846932700396</c:v>
                </c:pt>
                <c:pt idx="51">
                  <c:v>83.83844664249601</c:v>
                </c:pt>
                <c:pt idx="52">
                  <c:v>83.388549423863168</c:v>
                </c:pt>
                <c:pt idx="53">
                  <c:v>82.085694328490277</c:v>
                </c:pt>
                <c:pt idx="54">
                  <c:v>81.840957301488643</c:v>
                </c:pt>
                <c:pt idx="55">
                  <c:v>80.747306122087039</c:v>
                </c:pt>
                <c:pt idx="56">
                  <c:v>80.058912152136728</c:v>
                </c:pt>
                <c:pt idx="57">
                  <c:v>79.522103851802314</c:v>
                </c:pt>
                <c:pt idx="58">
                  <c:v>79.636319500479402</c:v>
                </c:pt>
                <c:pt idx="59">
                  <c:v>79.781344658563512</c:v>
                </c:pt>
                <c:pt idx="60">
                  <c:v>80.359551991673086</c:v>
                </c:pt>
                <c:pt idx="61">
                  <c:v>79.343372232527969</c:v>
                </c:pt>
                <c:pt idx="62">
                  <c:v>77.988729219643574</c:v>
                </c:pt>
                <c:pt idx="63">
                  <c:v>78.299293560787348</c:v>
                </c:pt>
                <c:pt idx="64">
                  <c:v>78.001964182862636</c:v>
                </c:pt>
                <c:pt idx="65">
                  <c:v>78.318951302535041</c:v>
                </c:pt>
                <c:pt idx="66">
                  <c:v>78.018512064892278</c:v>
                </c:pt>
                <c:pt idx="67">
                  <c:v>76.983933094508302</c:v>
                </c:pt>
                <c:pt idx="68">
                  <c:v>76.346464324866801</c:v>
                </c:pt>
                <c:pt idx="69">
                  <c:v>75.791610457521287</c:v>
                </c:pt>
                <c:pt idx="70">
                  <c:v>75.231314361742363</c:v>
                </c:pt>
                <c:pt idx="71">
                  <c:v>75.666976222885594</c:v>
                </c:pt>
                <c:pt idx="72">
                  <c:v>74.29349206359737</c:v>
                </c:pt>
                <c:pt idx="73">
                  <c:v>73.442015918374892</c:v>
                </c:pt>
                <c:pt idx="74">
                  <c:v>72.220211013877076</c:v>
                </c:pt>
                <c:pt idx="75">
                  <c:v>71.107700063943341</c:v>
                </c:pt>
                <c:pt idx="76">
                  <c:v>69.783240527962619</c:v>
                </c:pt>
                <c:pt idx="77">
                  <c:v>70.345562625810075</c:v>
                </c:pt>
                <c:pt idx="78">
                  <c:v>70.612035813207655</c:v>
                </c:pt>
                <c:pt idx="79">
                  <c:v>70.198926569652613</c:v>
                </c:pt>
                <c:pt idx="80">
                  <c:v>69.525846461834419</c:v>
                </c:pt>
                <c:pt idx="81">
                  <c:v>68.457128054776646</c:v>
                </c:pt>
                <c:pt idx="82">
                  <c:v>68.133638778665571</c:v>
                </c:pt>
                <c:pt idx="83">
                  <c:v>66.932347365759114</c:v>
                </c:pt>
                <c:pt idx="84">
                  <c:v>67.084400267822446</c:v>
                </c:pt>
                <c:pt idx="85">
                  <c:v>65.74072809602643</c:v>
                </c:pt>
                <c:pt idx="86">
                  <c:v>65.058475507076238</c:v>
                </c:pt>
                <c:pt idx="87">
                  <c:v>64.818882752613447</c:v>
                </c:pt>
                <c:pt idx="88">
                  <c:v>65.192603438182431</c:v>
                </c:pt>
                <c:pt idx="89">
                  <c:v>64.554788325640942</c:v>
                </c:pt>
                <c:pt idx="90">
                  <c:v>63.292212428205289</c:v>
                </c:pt>
                <c:pt idx="91">
                  <c:v>63.283363030349804</c:v>
                </c:pt>
                <c:pt idx="92">
                  <c:v>63.038766591009207</c:v>
                </c:pt>
                <c:pt idx="93">
                  <c:v>62.373860150289026</c:v>
                </c:pt>
                <c:pt idx="94">
                  <c:v>62.561622139056219</c:v>
                </c:pt>
                <c:pt idx="95">
                  <c:v>61.937552761624431</c:v>
                </c:pt>
                <c:pt idx="96">
                  <c:v>61.034609241299385</c:v>
                </c:pt>
                <c:pt idx="97">
                  <c:v>60.074527065654593</c:v>
                </c:pt>
                <c:pt idx="98">
                  <c:v>59.277664165049273</c:v>
                </c:pt>
                <c:pt idx="99">
                  <c:v>58.934489093125528</c:v>
                </c:pt>
                <c:pt idx="100">
                  <c:v>57.877876338179782</c:v>
                </c:pt>
                <c:pt idx="101">
                  <c:v>56.932783817559276</c:v>
                </c:pt>
                <c:pt idx="102">
                  <c:v>57.182857523669142</c:v>
                </c:pt>
                <c:pt idx="103">
                  <c:v>57.018739970988435</c:v>
                </c:pt>
                <c:pt idx="104">
                  <c:v>57.511290029972642</c:v>
                </c:pt>
                <c:pt idx="105">
                  <c:v>56.154136419197314</c:v>
                </c:pt>
                <c:pt idx="106">
                  <c:v>56.417858577285457</c:v>
                </c:pt>
                <c:pt idx="107">
                  <c:v>55.981979882545467</c:v>
                </c:pt>
                <c:pt idx="108">
                  <c:v>55.991270853471981</c:v>
                </c:pt>
                <c:pt idx="109">
                  <c:v>56.515432465347459</c:v>
                </c:pt>
                <c:pt idx="110">
                  <c:v>55.933001566943432</c:v>
                </c:pt>
                <c:pt idx="111">
                  <c:v>55.412862359406645</c:v>
                </c:pt>
                <c:pt idx="112">
                  <c:v>55.790026402225941</c:v>
                </c:pt>
                <c:pt idx="113">
                  <c:v>56.358618247664381</c:v>
                </c:pt>
                <c:pt idx="114">
                  <c:v>55.406846486916848</c:v>
                </c:pt>
                <c:pt idx="115">
                  <c:v>55.062905463432422</c:v>
                </c:pt>
                <c:pt idx="116">
                  <c:v>54.865096417543469</c:v>
                </c:pt>
                <c:pt idx="117">
                  <c:v>53.602712306825353</c:v>
                </c:pt>
                <c:pt idx="118">
                  <c:v>52.95649993209171</c:v>
                </c:pt>
                <c:pt idx="119">
                  <c:v>51.705799921483901</c:v>
                </c:pt>
                <c:pt idx="120">
                  <c:v>51.150746543712138</c:v>
                </c:pt>
                <c:pt idx="121">
                  <c:v>50.159871243046439</c:v>
                </c:pt>
                <c:pt idx="122">
                  <c:v>50.277674897262095</c:v>
                </c:pt>
                <c:pt idx="123">
                  <c:v>50.0426399688739</c:v>
                </c:pt>
                <c:pt idx="124">
                  <c:v>49.80609786290578</c:v>
                </c:pt>
                <c:pt idx="125">
                  <c:v>49.009921714226117</c:v>
                </c:pt>
                <c:pt idx="126">
                  <c:v>47.801207570435835</c:v>
                </c:pt>
                <c:pt idx="127">
                  <c:v>46.428109883783954</c:v>
                </c:pt>
                <c:pt idx="128">
                  <c:v>46.734412451210424</c:v>
                </c:pt>
                <c:pt idx="129">
                  <c:v>46.576973782600462</c:v>
                </c:pt>
                <c:pt idx="130">
                  <c:v>45.626357894144562</c:v>
                </c:pt>
                <c:pt idx="131">
                  <c:v>45.068326201344675</c:v>
                </c:pt>
                <c:pt idx="132">
                  <c:v>45.340304621972571</c:v>
                </c:pt>
                <c:pt idx="133">
                  <c:v>44.959251159963451</c:v>
                </c:pt>
                <c:pt idx="134">
                  <c:v>45.369910271678179</c:v>
                </c:pt>
                <c:pt idx="135">
                  <c:v>44.429001007726782</c:v>
                </c:pt>
                <c:pt idx="136">
                  <c:v>44.057496952376347</c:v>
                </c:pt>
                <c:pt idx="137">
                  <c:v>44.017964126435068</c:v>
                </c:pt>
                <c:pt idx="138">
                  <c:v>44.044236980465094</c:v>
                </c:pt>
                <c:pt idx="139">
                  <c:v>43.434305707142826</c:v>
                </c:pt>
                <c:pt idx="140">
                  <c:v>42.375864061079042</c:v>
                </c:pt>
                <c:pt idx="141">
                  <c:v>42.57368964956558</c:v>
                </c:pt>
                <c:pt idx="142">
                  <c:v>41.368351023848824</c:v>
                </c:pt>
                <c:pt idx="143">
                  <c:v>40.778423015757305</c:v>
                </c:pt>
                <c:pt idx="144">
                  <c:v>40.008751617275621</c:v>
                </c:pt>
                <c:pt idx="145">
                  <c:v>39.798623622109524</c:v>
                </c:pt>
                <c:pt idx="146">
                  <c:v>38.729801018957176</c:v>
                </c:pt>
                <c:pt idx="147">
                  <c:v>39.078708493073812</c:v>
                </c:pt>
                <c:pt idx="148">
                  <c:v>39.18581655903607</c:v>
                </c:pt>
                <c:pt idx="149">
                  <c:v>38.798184509456028</c:v>
                </c:pt>
                <c:pt idx="150">
                  <c:v>38.423102952329948</c:v>
                </c:pt>
                <c:pt idx="151">
                  <c:v>38.377762604556992</c:v>
                </c:pt>
                <c:pt idx="152">
                  <c:v>37.969009062384806</c:v>
                </c:pt>
                <c:pt idx="153">
                  <c:v>37.6754121001633</c:v>
                </c:pt>
                <c:pt idx="154">
                  <c:v>37.328730900801723</c:v>
                </c:pt>
                <c:pt idx="155">
                  <c:v>37.794102519864857</c:v>
                </c:pt>
                <c:pt idx="156">
                  <c:v>36.421430998222988</c:v>
                </c:pt>
                <c:pt idx="157">
                  <c:v>36.082966581712171</c:v>
                </c:pt>
                <c:pt idx="158">
                  <c:v>36.376814209844206</c:v>
                </c:pt>
                <c:pt idx="159">
                  <c:v>35.248545471516387</c:v>
                </c:pt>
                <c:pt idx="160">
                  <c:v>35.219390693469329</c:v>
                </c:pt>
                <c:pt idx="161">
                  <c:v>34.700107718120364</c:v>
                </c:pt>
                <c:pt idx="162">
                  <c:v>35.232822943927211</c:v>
                </c:pt>
                <c:pt idx="163">
                  <c:v>35.032230093203623</c:v>
                </c:pt>
                <c:pt idx="164">
                  <c:v>35.342907028008192</c:v>
                </c:pt>
                <c:pt idx="165">
                  <c:v>34.307899203384579</c:v>
                </c:pt>
                <c:pt idx="166">
                  <c:v>33.07339575550413</c:v>
                </c:pt>
                <c:pt idx="167">
                  <c:v>32.724111380012886</c:v>
                </c:pt>
                <c:pt idx="168">
                  <c:v>32.542177525272038</c:v>
                </c:pt>
                <c:pt idx="169">
                  <c:v>33.069602189826597</c:v>
                </c:pt>
                <c:pt idx="170">
                  <c:v>32.238955889909846</c:v>
                </c:pt>
                <c:pt idx="171">
                  <c:v>32.504456064753022</c:v>
                </c:pt>
                <c:pt idx="172">
                  <c:v>31.198734476642915</c:v>
                </c:pt>
                <c:pt idx="173">
                  <c:v>31.008462277626439</c:v>
                </c:pt>
                <c:pt idx="174">
                  <c:v>30.738110408889138</c:v>
                </c:pt>
                <c:pt idx="175">
                  <c:v>29.518252044220954</c:v>
                </c:pt>
                <c:pt idx="176">
                  <c:v>28.19136722416744</c:v>
                </c:pt>
                <c:pt idx="177">
                  <c:v>28.046004791222483</c:v>
                </c:pt>
                <c:pt idx="178">
                  <c:v>27.81261181057263</c:v>
                </c:pt>
                <c:pt idx="179">
                  <c:v>28.238526065889733</c:v>
                </c:pt>
                <c:pt idx="180">
                  <c:v>27.911235856286602</c:v>
                </c:pt>
                <c:pt idx="181">
                  <c:v>26.894932576802574</c:v>
                </c:pt>
                <c:pt idx="182">
                  <c:v>26.847272468882547</c:v>
                </c:pt>
                <c:pt idx="183">
                  <c:v>26.159616520636721</c:v>
                </c:pt>
                <c:pt idx="184">
                  <c:v>26.412614091129992</c:v>
                </c:pt>
                <c:pt idx="185">
                  <c:v>26.580949820955844</c:v>
                </c:pt>
                <c:pt idx="186">
                  <c:v>25.953283185198444</c:v>
                </c:pt>
                <c:pt idx="187">
                  <c:v>24.564140771344523</c:v>
                </c:pt>
                <c:pt idx="188">
                  <c:v>24.16647916248013</c:v>
                </c:pt>
                <c:pt idx="189">
                  <c:v>24.528341322649982</c:v>
                </c:pt>
                <c:pt idx="190">
                  <c:v>23.613562642609217</c:v>
                </c:pt>
                <c:pt idx="191">
                  <c:v>22.45456860624726</c:v>
                </c:pt>
                <c:pt idx="192">
                  <c:v>21.971263029568266</c:v>
                </c:pt>
                <c:pt idx="193">
                  <c:v>21.312285997328058</c:v>
                </c:pt>
                <c:pt idx="194">
                  <c:v>21.503379510060377</c:v>
                </c:pt>
                <c:pt idx="195">
                  <c:v>21.977537289498208</c:v>
                </c:pt>
                <c:pt idx="196">
                  <c:v>21.921863447858914</c:v>
                </c:pt>
                <c:pt idx="197">
                  <c:v>20.789249151395623</c:v>
                </c:pt>
                <c:pt idx="198">
                  <c:v>20.875893861959344</c:v>
                </c:pt>
                <c:pt idx="199">
                  <c:v>19.577639058126358</c:v>
                </c:pt>
                <c:pt idx="200">
                  <c:v>19.329939303318767</c:v>
                </c:pt>
                <c:pt idx="201">
                  <c:v>18.54775963170772</c:v>
                </c:pt>
                <c:pt idx="202">
                  <c:v>17.429682612884957</c:v>
                </c:pt>
                <c:pt idx="203">
                  <c:v>17.836394817638283</c:v>
                </c:pt>
                <c:pt idx="204">
                  <c:v>17.412516654095395</c:v>
                </c:pt>
                <c:pt idx="205">
                  <c:v>16.208762852987402</c:v>
                </c:pt>
                <c:pt idx="206">
                  <c:v>16.2558262844674</c:v>
                </c:pt>
                <c:pt idx="207">
                  <c:v>15.004785040587414</c:v>
                </c:pt>
                <c:pt idx="208">
                  <c:v>14.789279476556185</c:v>
                </c:pt>
                <c:pt idx="209">
                  <c:v>14.347775168293559</c:v>
                </c:pt>
                <c:pt idx="210">
                  <c:v>13.445711795694981</c:v>
                </c:pt>
                <c:pt idx="211">
                  <c:v>13.212776914968323</c:v>
                </c:pt>
                <c:pt idx="212">
                  <c:v>11.836641258106763</c:v>
                </c:pt>
                <c:pt idx="213">
                  <c:v>11.676450894472813</c:v>
                </c:pt>
                <c:pt idx="214">
                  <c:v>11.788312634010634</c:v>
                </c:pt>
                <c:pt idx="215">
                  <c:v>11.565455038157681</c:v>
                </c:pt>
                <c:pt idx="216">
                  <c:v>11.818142373898727</c:v>
                </c:pt>
                <c:pt idx="217">
                  <c:v>11.742647905743926</c:v>
                </c:pt>
                <c:pt idx="218">
                  <c:v>11.613385151293933</c:v>
                </c:pt>
                <c:pt idx="219">
                  <c:v>11.382712429764549</c:v>
                </c:pt>
                <c:pt idx="220">
                  <c:v>10.987476789139789</c:v>
                </c:pt>
                <c:pt idx="221">
                  <c:v>11.16858737923098</c:v>
                </c:pt>
                <c:pt idx="222">
                  <c:v>10.431788633243555</c:v>
                </c:pt>
                <c:pt idx="223">
                  <c:v>9.8068727622349705</c:v>
                </c:pt>
                <c:pt idx="224">
                  <c:v>9.647210842823851</c:v>
                </c:pt>
                <c:pt idx="225">
                  <c:v>8.3147159300149305</c:v>
                </c:pt>
                <c:pt idx="226">
                  <c:v>8.1986901061179154</c:v>
                </c:pt>
                <c:pt idx="227">
                  <c:v>8.075565663068673</c:v>
                </c:pt>
                <c:pt idx="228">
                  <c:v>8.1120522682065115</c:v>
                </c:pt>
                <c:pt idx="229">
                  <c:v>7.1356793043979216</c:v>
                </c:pt>
                <c:pt idx="230">
                  <c:v>5.7623279720677285</c:v>
                </c:pt>
                <c:pt idx="231">
                  <c:v>5.0588783529401447</c:v>
                </c:pt>
                <c:pt idx="232">
                  <c:v>3.8033009179447426</c:v>
                </c:pt>
                <c:pt idx="233">
                  <c:v>4.1643828753483865</c:v>
                </c:pt>
                <c:pt idx="234">
                  <c:v>2.9116125793810053</c:v>
                </c:pt>
                <c:pt idx="235">
                  <c:v>1.5618627879841405</c:v>
                </c:pt>
                <c:pt idx="236">
                  <c:v>1.056199427317986</c:v>
                </c:pt>
                <c:pt idx="237">
                  <c:v>0.17445330396247627</c:v>
                </c:pt>
                <c:pt idx="238">
                  <c:v>-0.12987691012610836</c:v>
                </c:pt>
                <c:pt idx="239">
                  <c:v>-0.13291164177802428</c:v>
                </c:pt>
                <c:pt idx="240">
                  <c:v>-0.42759775616787166</c:v>
                </c:pt>
                <c:pt idx="241">
                  <c:v>-6.1393582270922398E-2</c:v>
                </c:pt>
                <c:pt idx="242">
                  <c:v>-1.047474737172565</c:v>
                </c:pt>
                <c:pt idx="243">
                  <c:v>-1.8167831530202783</c:v>
                </c:pt>
                <c:pt idx="244">
                  <c:v>-2.039798556123503</c:v>
                </c:pt>
                <c:pt idx="245">
                  <c:v>-1.4976888665282417</c:v>
                </c:pt>
                <c:pt idx="246">
                  <c:v>-2.3146416189830177</c:v>
                </c:pt>
                <c:pt idx="247">
                  <c:v>-3.5150446400583881</c:v>
                </c:pt>
                <c:pt idx="248">
                  <c:v>-3.9280211918324905</c:v>
                </c:pt>
                <c:pt idx="249">
                  <c:v>-4.7761586555005469</c:v>
                </c:pt>
                <c:pt idx="250">
                  <c:v>-5.7522612905803374</c:v>
                </c:pt>
                <c:pt idx="251">
                  <c:v>-6.8964245863225733</c:v>
                </c:pt>
                <c:pt idx="252">
                  <c:v>-6.4401828951279025</c:v>
                </c:pt>
                <c:pt idx="253">
                  <c:v>-7.3562333989050339</c:v>
                </c:pt>
                <c:pt idx="254">
                  <c:v>-7.4803329012681683</c:v>
                </c:pt>
                <c:pt idx="255">
                  <c:v>-8.76874025590031</c:v>
                </c:pt>
                <c:pt idx="256">
                  <c:v>-8.9242620317503256</c:v>
                </c:pt>
                <c:pt idx="257">
                  <c:v>-8.4471632752866235</c:v>
                </c:pt>
                <c:pt idx="258">
                  <c:v>-9.5906928296053966</c:v>
                </c:pt>
                <c:pt idx="259">
                  <c:v>-10.967627235040222</c:v>
                </c:pt>
                <c:pt idx="260">
                  <c:v>-11.679034971270958</c:v>
                </c:pt>
                <c:pt idx="261">
                  <c:v>-11.826406181812541</c:v>
                </c:pt>
                <c:pt idx="262">
                  <c:v>-11.582164587681689</c:v>
                </c:pt>
                <c:pt idx="263">
                  <c:v>-11.684742507673715</c:v>
                </c:pt>
                <c:pt idx="264">
                  <c:v>-12.752596832314795</c:v>
                </c:pt>
                <c:pt idx="265">
                  <c:v>-12.974726936494969</c:v>
                </c:pt>
                <c:pt idx="266">
                  <c:v>-14.074024941353786</c:v>
                </c:pt>
                <c:pt idx="267">
                  <c:v>-15.280984039178369</c:v>
                </c:pt>
                <c:pt idx="268">
                  <c:v>-14.725353966743659</c:v>
                </c:pt>
                <c:pt idx="269">
                  <c:v>-14.798874158207303</c:v>
                </c:pt>
                <c:pt idx="270">
                  <c:v>-14.464488127328538</c:v>
                </c:pt>
                <c:pt idx="271">
                  <c:v>-14.534857550506631</c:v>
                </c:pt>
                <c:pt idx="272">
                  <c:v>-14.025258862002817</c:v>
                </c:pt>
                <c:pt idx="273">
                  <c:v>-14.922912255459707</c:v>
                </c:pt>
                <c:pt idx="274">
                  <c:v>-16.263653889047127</c:v>
                </c:pt>
                <c:pt idx="275">
                  <c:v>-17.14094601657699</c:v>
                </c:pt>
                <c:pt idx="276">
                  <c:v>-18.507181086335706</c:v>
                </c:pt>
                <c:pt idx="277">
                  <c:v>-19.223596513464255</c:v>
                </c:pt>
                <c:pt idx="278">
                  <c:v>-18.778349200148213</c:v>
                </c:pt>
                <c:pt idx="279">
                  <c:v>-18.862170574287365</c:v>
                </c:pt>
                <c:pt idx="280">
                  <c:v>-19.988806405544594</c:v>
                </c:pt>
                <c:pt idx="281">
                  <c:v>-20.534086577316973</c:v>
                </c:pt>
                <c:pt idx="282">
                  <c:v>-21.761800016062161</c:v>
                </c:pt>
                <c:pt idx="283">
                  <c:v>-22.12615095350354</c:v>
                </c:pt>
                <c:pt idx="284">
                  <c:v>-21.904159489119987</c:v>
                </c:pt>
                <c:pt idx="285">
                  <c:v>-22.059687504765769</c:v>
                </c:pt>
                <c:pt idx="286">
                  <c:v>-21.731753539215159</c:v>
                </c:pt>
                <c:pt idx="287">
                  <c:v>-21.976964083919011</c:v>
                </c:pt>
                <c:pt idx="288">
                  <c:v>-21.748316125535887</c:v>
                </c:pt>
                <c:pt idx="289">
                  <c:v>-22.723146088928427</c:v>
                </c:pt>
                <c:pt idx="290">
                  <c:v>-23.046688619519124</c:v>
                </c:pt>
                <c:pt idx="291">
                  <c:v>-23.007462573115596</c:v>
                </c:pt>
                <c:pt idx="292">
                  <c:v>-24.056093723353879</c:v>
                </c:pt>
                <c:pt idx="293">
                  <c:v>-24.554549288431335</c:v>
                </c:pt>
                <c:pt idx="294">
                  <c:v>-25.10334755514268</c:v>
                </c:pt>
                <c:pt idx="295">
                  <c:v>-25.36004496068157</c:v>
                </c:pt>
                <c:pt idx="296">
                  <c:v>-26.517887687202176</c:v>
                </c:pt>
                <c:pt idx="297">
                  <c:v>-27.6220784184294</c:v>
                </c:pt>
                <c:pt idx="298">
                  <c:v>-28.546452445213788</c:v>
                </c:pt>
                <c:pt idx="299">
                  <c:v>-28.984857789112667</c:v>
                </c:pt>
                <c:pt idx="300">
                  <c:v>-28.480579163153987</c:v>
                </c:pt>
                <c:pt idx="301">
                  <c:v>-29.625854071694658</c:v>
                </c:pt>
                <c:pt idx="302">
                  <c:v>-29.981358538392151</c:v>
                </c:pt>
                <c:pt idx="303">
                  <c:v>-30.621147566025439</c:v>
                </c:pt>
                <c:pt idx="304">
                  <c:v>-31.529437724342706</c:v>
                </c:pt>
                <c:pt idx="305">
                  <c:v>-32.285122340161408</c:v>
                </c:pt>
                <c:pt idx="306">
                  <c:v>-32.335737759953375</c:v>
                </c:pt>
                <c:pt idx="307">
                  <c:v>-32.172403795634104</c:v>
                </c:pt>
                <c:pt idx="308">
                  <c:v>-31.666371788147913</c:v>
                </c:pt>
                <c:pt idx="309">
                  <c:v>-32.750770572364189</c:v>
                </c:pt>
                <c:pt idx="310">
                  <c:v>-32.22437352646206</c:v>
                </c:pt>
                <c:pt idx="311">
                  <c:v>-33.002092499110759</c:v>
                </c:pt>
                <c:pt idx="312">
                  <c:v>-33.721448181716738</c:v>
                </c:pt>
                <c:pt idx="313">
                  <c:v>-34.109860586180915</c:v>
                </c:pt>
                <c:pt idx="314">
                  <c:v>-33.963931185630614</c:v>
                </c:pt>
                <c:pt idx="315">
                  <c:v>-34.538293173677161</c:v>
                </c:pt>
                <c:pt idx="316">
                  <c:v>-34.90843750369433</c:v>
                </c:pt>
                <c:pt idx="317">
                  <c:v>-35.910146804970452</c:v>
                </c:pt>
                <c:pt idx="318">
                  <c:v>-36.113618328164975</c:v>
                </c:pt>
                <c:pt idx="319">
                  <c:v>-36.55300674425429</c:v>
                </c:pt>
                <c:pt idx="320">
                  <c:v>-36.251803523879879</c:v>
                </c:pt>
                <c:pt idx="321">
                  <c:v>-36.728056091078294</c:v>
                </c:pt>
                <c:pt idx="322">
                  <c:v>-38.133393617968373</c:v>
                </c:pt>
                <c:pt idx="323">
                  <c:v>-38.291721307446807</c:v>
                </c:pt>
                <c:pt idx="324">
                  <c:v>-38.247244597399238</c:v>
                </c:pt>
                <c:pt idx="325">
                  <c:v>-39.302519906002743</c:v>
                </c:pt>
                <c:pt idx="326">
                  <c:v>-39.619905221483101</c:v>
                </c:pt>
                <c:pt idx="327">
                  <c:v>-40.47662523319385</c:v>
                </c:pt>
                <c:pt idx="328">
                  <c:v>-40.617904342445854</c:v>
                </c:pt>
                <c:pt idx="329">
                  <c:v>-40.139503867609115</c:v>
                </c:pt>
                <c:pt idx="330">
                  <c:v>-40.905141430588657</c:v>
                </c:pt>
                <c:pt idx="331">
                  <c:v>-40.362540846935055</c:v>
                </c:pt>
                <c:pt idx="332">
                  <c:v>-40.991444019569897</c:v>
                </c:pt>
                <c:pt idx="333">
                  <c:v>-41.920582379228897</c:v>
                </c:pt>
                <c:pt idx="334">
                  <c:v>-42.351664454382473</c:v>
                </c:pt>
                <c:pt idx="335">
                  <c:v>-42.091119943729566</c:v>
                </c:pt>
                <c:pt idx="336">
                  <c:v>-43.081203857466342</c:v>
                </c:pt>
                <c:pt idx="337">
                  <c:v>-44.114435947878022</c:v>
                </c:pt>
                <c:pt idx="338">
                  <c:v>-44.079881580812867</c:v>
                </c:pt>
                <c:pt idx="339">
                  <c:v>-44.794731554648543</c:v>
                </c:pt>
                <c:pt idx="340">
                  <c:v>-46.019926873115558</c:v>
                </c:pt>
                <c:pt idx="341">
                  <c:v>-47.391065071919726</c:v>
                </c:pt>
                <c:pt idx="342">
                  <c:v>-47.187178642233818</c:v>
                </c:pt>
                <c:pt idx="343">
                  <c:v>-46.889686450850832</c:v>
                </c:pt>
                <c:pt idx="344">
                  <c:v>-47.800631291957693</c:v>
                </c:pt>
                <c:pt idx="345">
                  <c:v>-47.976658490824057</c:v>
                </c:pt>
                <c:pt idx="346">
                  <c:v>-49.284192661007779</c:v>
                </c:pt>
                <c:pt idx="347">
                  <c:v>-49.608687066977531</c:v>
                </c:pt>
                <c:pt idx="348">
                  <c:v>-50.576076779085014</c:v>
                </c:pt>
                <c:pt idx="349">
                  <c:v>-51.443185237974163</c:v>
                </c:pt>
                <c:pt idx="350">
                  <c:v>-52.370906419876931</c:v>
                </c:pt>
                <c:pt idx="351">
                  <c:v>-53.313439124589102</c:v>
                </c:pt>
                <c:pt idx="352">
                  <c:v>-54.104042078007851</c:v>
                </c:pt>
                <c:pt idx="353">
                  <c:v>-54.451726099391365</c:v>
                </c:pt>
                <c:pt idx="354">
                  <c:v>-54.667503026115881</c:v>
                </c:pt>
                <c:pt idx="355">
                  <c:v>-56.058552176504648</c:v>
                </c:pt>
                <c:pt idx="356">
                  <c:v>-57.340276430240934</c:v>
                </c:pt>
                <c:pt idx="357">
                  <c:v>-58.44827120748127</c:v>
                </c:pt>
                <c:pt idx="358">
                  <c:v>-59.732233336519869</c:v>
                </c:pt>
                <c:pt idx="359">
                  <c:v>-60.674578760428737</c:v>
                </c:pt>
                <c:pt idx="360">
                  <c:v>-60.951767717383902</c:v>
                </c:pt>
                <c:pt idx="361">
                  <c:v>-60.494445780952972</c:v>
                </c:pt>
                <c:pt idx="362">
                  <c:v>-61.557856141436275</c:v>
                </c:pt>
                <c:pt idx="363">
                  <c:v>-61.825420522067809</c:v>
                </c:pt>
                <c:pt idx="364">
                  <c:v>-61.823184399348534</c:v>
                </c:pt>
                <c:pt idx="365">
                  <c:v>-62.457761867280169</c:v>
                </c:pt>
                <c:pt idx="366">
                  <c:v>-63.568439272163396</c:v>
                </c:pt>
                <c:pt idx="367">
                  <c:v>-64.787204667116143</c:v>
                </c:pt>
                <c:pt idx="368">
                  <c:v>-66.057062014527162</c:v>
                </c:pt>
                <c:pt idx="369">
                  <c:v>-66.664477717143825</c:v>
                </c:pt>
                <c:pt idx="370">
                  <c:v>-66.447002813340077</c:v>
                </c:pt>
                <c:pt idx="371">
                  <c:v>-67.606768141466361</c:v>
                </c:pt>
                <c:pt idx="372">
                  <c:v>-68.6203664766945</c:v>
                </c:pt>
                <c:pt idx="373">
                  <c:v>-69.831210520382044</c:v>
                </c:pt>
                <c:pt idx="374">
                  <c:v>-69.827398400154522</c:v>
                </c:pt>
                <c:pt idx="375">
                  <c:v>-70.803962279134495</c:v>
                </c:pt>
                <c:pt idx="376">
                  <c:v>-71.293118331257759</c:v>
                </c:pt>
                <c:pt idx="377">
                  <c:v>-71.21275466409287</c:v>
                </c:pt>
                <c:pt idx="378">
                  <c:v>-70.900143314809071</c:v>
                </c:pt>
                <c:pt idx="379">
                  <c:v>-71.979146967751191</c:v>
                </c:pt>
                <c:pt idx="380">
                  <c:v>-72.58964567562154</c:v>
                </c:pt>
                <c:pt idx="381">
                  <c:v>-73.26205900893558</c:v>
                </c:pt>
                <c:pt idx="382">
                  <c:v>-74.458799050045826</c:v>
                </c:pt>
                <c:pt idx="383">
                  <c:v>-75.845798948068634</c:v>
                </c:pt>
                <c:pt idx="384">
                  <c:v>-75.473805422724467</c:v>
                </c:pt>
              </c:numCache>
            </c:numRef>
          </c:val>
          <c:smooth val="0"/>
          <c:extLst>
            <c:ext xmlns:c16="http://schemas.microsoft.com/office/drawing/2014/chart" uri="{C3380CC4-5D6E-409C-BE32-E72D297353CC}">
              <c16:uniqueId val="{00000002-6D3D-4CF5-9FDB-752B70ACFED7}"/>
            </c:ext>
          </c:extLst>
        </c:ser>
        <c:ser>
          <c:idx val="1"/>
          <c:order val="1"/>
          <c:tx>
            <c:strRef>
              <c:f>Example!$F$15</c:f>
              <c:strCache>
                <c:ptCount val="1"/>
                <c:pt idx="0">
                  <c:v>Target</c:v>
                </c:pt>
              </c:strCache>
            </c:strRef>
          </c:tx>
          <c:spPr>
            <a:ln w="25400" cap="rnd">
              <a:noFill/>
              <a:round/>
            </a:ln>
            <a:effectLst/>
          </c:spPr>
          <c:marker>
            <c:symbol val="circle"/>
            <c:size val="5"/>
            <c:spPr>
              <a:solidFill>
                <a:schemeClr val="accent2"/>
              </a:solidFill>
              <a:ln w="9525">
                <a:solidFill>
                  <a:schemeClr val="accent2"/>
                </a:solidFill>
              </a:ln>
              <a:effectLst/>
            </c:spPr>
          </c:marker>
          <c:cat>
            <c:numRef>
              <c:f>Example!$B$16:$B$400</c:f>
              <c:numCache>
                <c:formatCode>d\ mmm\ yyyy</c:formatCode>
                <c:ptCount val="385"/>
                <c:pt idx="0">
                  <c:v>44051</c:v>
                </c:pt>
                <c:pt idx="1">
                  <c:v>44056</c:v>
                </c:pt>
                <c:pt idx="2">
                  <c:v>44061</c:v>
                </c:pt>
                <c:pt idx="3">
                  <c:v>44066</c:v>
                </c:pt>
                <c:pt idx="4">
                  <c:v>44071</c:v>
                </c:pt>
                <c:pt idx="5">
                  <c:v>44076</c:v>
                </c:pt>
                <c:pt idx="6">
                  <c:v>44081</c:v>
                </c:pt>
                <c:pt idx="7">
                  <c:v>44086</c:v>
                </c:pt>
                <c:pt idx="8">
                  <c:v>44091</c:v>
                </c:pt>
                <c:pt idx="9">
                  <c:v>44096</c:v>
                </c:pt>
                <c:pt idx="10">
                  <c:v>44101</c:v>
                </c:pt>
                <c:pt idx="11">
                  <c:v>44106</c:v>
                </c:pt>
                <c:pt idx="12">
                  <c:v>44111</c:v>
                </c:pt>
                <c:pt idx="13">
                  <c:v>44116</c:v>
                </c:pt>
                <c:pt idx="14">
                  <c:v>44121</c:v>
                </c:pt>
                <c:pt idx="15">
                  <c:v>44126</c:v>
                </c:pt>
                <c:pt idx="16">
                  <c:v>44131</c:v>
                </c:pt>
                <c:pt idx="17">
                  <c:v>44136</c:v>
                </c:pt>
                <c:pt idx="18">
                  <c:v>44141</c:v>
                </c:pt>
                <c:pt idx="19">
                  <c:v>44146</c:v>
                </c:pt>
                <c:pt idx="20">
                  <c:v>44151</c:v>
                </c:pt>
                <c:pt idx="21">
                  <c:v>44156</c:v>
                </c:pt>
                <c:pt idx="22">
                  <c:v>44161</c:v>
                </c:pt>
                <c:pt idx="23">
                  <c:v>44166</c:v>
                </c:pt>
                <c:pt idx="24">
                  <c:v>44171</c:v>
                </c:pt>
                <c:pt idx="25">
                  <c:v>44176</c:v>
                </c:pt>
                <c:pt idx="26">
                  <c:v>44181</c:v>
                </c:pt>
                <c:pt idx="27">
                  <c:v>44186</c:v>
                </c:pt>
                <c:pt idx="28">
                  <c:v>44191</c:v>
                </c:pt>
                <c:pt idx="29">
                  <c:v>44196</c:v>
                </c:pt>
                <c:pt idx="30">
                  <c:v>44201</c:v>
                </c:pt>
                <c:pt idx="31">
                  <c:v>44206</c:v>
                </c:pt>
                <c:pt idx="32">
                  <c:v>44211</c:v>
                </c:pt>
                <c:pt idx="33">
                  <c:v>44216</c:v>
                </c:pt>
                <c:pt idx="34">
                  <c:v>44221</c:v>
                </c:pt>
                <c:pt idx="35">
                  <c:v>44226</c:v>
                </c:pt>
                <c:pt idx="36">
                  <c:v>44231</c:v>
                </c:pt>
                <c:pt idx="37">
                  <c:v>44236</c:v>
                </c:pt>
                <c:pt idx="38">
                  <c:v>44241</c:v>
                </c:pt>
                <c:pt idx="39">
                  <c:v>44246</c:v>
                </c:pt>
                <c:pt idx="40">
                  <c:v>44251</c:v>
                </c:pt>
                <c:pt idx="41">
                  <c:v>44256</c:v>
                </c:pt>
                <c:pt idx="42">
                  <c:v>44261</c:v>
                </c:pt>
                <c:pt idx="43">
                  <c:v>44266</c:v>
                </c:pt>
                <c:pt idx="44">
                  <c:v>44271</c:v>
                </c:pt>
                <c:pt idx="45">
                  <c:v>44276</c:v>
                </c:pt>
                <c:pt idx="46">
                  <c:v>44281</c:v>
                </c:pt>
                <c:pt idx="47">
                  <c:v>44286</c:v>
                </c:pt>
                <c:pt idx="48">
                  <c:v>44291</c:v>
                </c:pt>
                <c:pt idx="49">
                  <c:v>44296</c:v>
                </c:pt>
                <c:pt idx="50">
                  <c:v>44301</c:v>
                </c:pt>
                <c:pt idx="51">
                  <c:v>44306</c:v>
                </c:pt>
                <c:pt idx="52">
                  <c:v>44311</c:v>
                </c:pt>
                <c:pt idx="53">
                  <c:v>44316</c:v>
                </c:pt>
                <c:pt idx="54">
                  <c:v>44321</c:v>
                </c:pt>
                <c:pt idx="55">
                  <c:v>44326</c:v>
                </c:pt>
                <c:pt idx="56">
                  <c:v>44331</c:v>
                </c:pt>
                <c:pt idx="57">
                  <c:v>44336</c:v>
                </c:pt>
                <c:pt idx="58">
                  <c:v>44341</c:v>
                </c:pt>
                <c:pt idx="59">
                  <c:v>44346</c:v>
                </c:pt>
                <c:pt idx="60">
                  <c:v>44351</c:v>
                </c:pt>
                <c:pt idx="61">
                  <c:v>44356</c:v>
                </c:pt>
                <c:pt idx="62">
                  <c:v>44361</c:v>
                </c:pt>
                <c:pt idx="63">
                  <c:v>44366</c:v>
                </c:pt>
                <c:pt idx="64">
                  <c:v>44371</c:v>
                </c:pt>
                <c:pt idx="65">
                  <c:v>44376</c:v>
                </c:pt>
                <c:pt idx="66">
                  <c:v>44381</c:v>
                </c:pt>
                <c:pt idx="67">
                  <c:v>44386</c:v>
                </c:pt>
                <c:pt idx="68">
                  <c:v>44391</c:v>
                </c:pt>
                <c:pt idx="69">
                  <c:v>44396</c:v>
                </c:pt>
                <c:pt idx="70">
                  <c:v>44401</c:v>
                </c:pt>
                <c:pt idx="71">
                  <c:v>44406</c:v>
                </c:pt>
                <c:pt idx="72">
                  <c:v>44411</c:v>
                </c:pt>
                <c:pt idx="73">
                  <c:v>44416</c:v>
                </c:pt>
                <c:pt idx="74">
                  <c:v>44421</c:v>
                </c:pt>
                <c:pt idx="75">
                  <c:v>44426</c:v>
                </c:pt>
                <c:pt idx="76">
                  <c:v>44431</c:v>
                </c:pt>
                <c:pt idx="77">
                  <c:v>44436</c:v>
                </c:pt>
                <c:pt idx="78">
                  <c:v>44441</c:v>
                </c:pt>
                <c:pt idx="79">
                  <c:v>44446</c:v>
                </c:pt>
                <c:pt idx="80">
                  <c:v>44451</c:v>
                </c:pt>
                <c:pt idx="81">
                  <c:v>44456</c:v>
                </c:pt>
                <c:pt idx="82">
                  <c:v>44461</c:v>
                </c:pt>
                <c:pt idx="83">
                  <c:v>44466</c:v>
                </c:pt>
                <c:pt idx="84">
                  <c:v>44471</c:v>
                </c:pt>
                <c:pt idx="85">
                  <c:v>44476</c:v>
                </c:pt>
                <c:pt idx="86">
                  <c:v>44481</c:v>
                </c:pt>
                <c:pt idx="87">
                  <c:v>44486</c:v>
                </c:pt>
                <c:pt idx="88">
                  <c:v>44491</c:v>
                </c:pt>
                <c:pt idx="89">
                  <c:v>44496</c:v>
                </c:pt>
                <c:pt idx="90">
                  <c:v>44501</c:v>
                </c:pt>
                <c:pt idx="91">
                  <c:v>44506</c:v>
                </c:pt>
                <c:pt idx="92">
                  <c:v>44511</c:v>
                </c:pt>
                <c:pt idx="93">
                  <c:v>44516</c:v>
                </c:pt>
                <c:pt idx="94">
                  <c:v>44521</c:v>
                </c:pt>
                <c:pt idx="95">
                  <c:v>44526</c:v>
                </c:pt>
                <c:pt idx="96">
                  <c:v>44531</c:v>
                </c:pt>
                <c:pt idx="97">
                  <c:v>44536</c:v>
                </c:pt>
                <c:pt idx="98">
                  <c:v>44541</c:v>
                </c:pt>
                <c:pt idx="99">
                  <c:v>44546</c:v>
                </c:pt>
                <c:pt idx="100">
                  <c:v>44551</c:v>
                </c:pt>
                <c:pt idx="101">
                  <c:v>44556</c:v>
                </c:pt>
                <c:pt idx="102">
                  <c:v>44561</c:v>
                </c:pt>
                <c:pt idx="103">
                  <c:v>44566</c:v>
                </c:pt>
                <c:pt idx="104">
                  <c:v>44571</c:v>
                </c:pt>
                <c:pt idx="105">
                  <c:v>44576</c:v>
                </c:pt>
                <c:pt idx="106">
                  <c:v>44581</c:v>
                </c:pt>
                <c:pt idx="107">
                  <c:v>44586</c:v>
                </c:pt>
                <c:pt idx="108">
                  <c:v>44591</c:v>
                </c:pt>
                <c:pt idx="109">
                  <c:v>44596</c:v>
                </c:pt>
                <c:pt idx="110">
                  <c:v>44601</c:v>
                </c:pt>
                <c:pt idx="111">
                  <c:v>44606</c:v>
                </c:pt>
                <c:pt idx="112">
                  <c:v>44611</c:v>
                </c:pt>
                <c:pt idx="113">
                  <c:v>44616</c:v>
                </c:pt>
                <c:pt idx="114">
                  <c:v>44621</c:v>
                </c:pt>
                <c:pt idx="115">
                  <c:v>44626</c:v>
                </c:pt>
                <c:pt idx="116">
                  <c:v>44631</c:v>
                </c:pt>
                <c:pt idx="117">
                  <c:v>44636</c:v>
                </c:pt>
                <c:pt idx="118">
                  <c:v>44641</c:v>
                </c:pt>
                <c:pt idx="119">
                  <c:v>44646</c:v>
                </c:pt>
                <c:pt idx="120">
                  <c:v>44651</c:v>
                </c:pt>
                <c:pt idx="121">
                  <c:v>44656</c:v>
                </c:pt>
                <c:pt idx="122">
                  <c:v>44661</c:v>
                </c:pt>
                <c:pt idx="123">
                  <c:v>44666</c:v>
                </c:pt>
                <c:pt idx="124">
                  <c:v>44671</c:v>
                </c:pt>
                <c:pt idx="125">
                  <c:v>44676</c:v>
                </c:pt>
                <c:pt idx="126">
                  <c:v>44681</c:v>
                </c:pt>
                <c:pt idx="127">
                  <c:v>44686</c:v>
                </c:pt>
                <c:pt idx="128">
                  <c:v>44691</c:v>
                </c:pt>
                <c:pt idx="129">
                  <c:v>44696</c:v>
                </c:pt>
                <c:pt idx="130">
                  <c:v>44701</c:v>
                </c:pt>
                <c:pt idx="131">
                  <c:v>44706</c:v>
                </c:pt>
                <c:pt idx="132">
                  <c:v>44711</c:v>
                </c:pt>
                <c:pt idx="133">
                  <c:v>44716</c:v>
                </c:pt>
                <c:pt idx="134">
                  <c:v>44721</c:v>
                </c:pt>
                <c:pt idx="135">
                  <c:v>44726</c:v>
                </c:pt>
                <c:pt idx="136">
                  <c:v>44731</c:v>
                </c:pt>
                <c:pt idx="137">
                  <c:v>44736</c:v>
                </c:pt>
                <c:pt idx="138">
                  <c:v>44741</c:v>
                </c:pt>
                <c:pt idx="139">
                  <c:v>44746</c:v>
                </c:pt>
                <c:pt idx="140">
                  <c:v>44751</c:v>
                </c:pt>
                <c:pt idx="141">
                  <c:v>44756</c:v>
                </c:pt>
                <c:pt idx="142">
                  <c:v>44761</c:v>
                </c:pt>
                <c:pt idx="143">
                  <c:v>44766</c:v>
                </c:pt>
                <c:pt idx="144">
                  <c:v>44771</c:v>
                </c:pt>
                <c:pt idx="145">
                  <c:v>44776</c:v>
                </c:pt>
                <c:pt idx="146">
                  <c:v>44781</c:v>
                </c:pt>
                <c:pt idx="147">
                  <c:v>44786</c:v>
                </c:pt>
                <c:pt idx="148">
                  <c:v>44791</c:v>
                </c:pt>
                <c:pt idx="149">
                  <c:v>44796</c:v>
                </c:pt>
                <c:pt idx="150">
                  <c:v>44801</c:v>
                </c:pt>
                <c:pt idx="151">
                  <c:v>44806</c:v>
                </c:pt>
                <c:pt idx="152">
                  <c:v>44811</c:v>
                </c:pt>
                <c:pt idx="153">
                  <c:v>44816</c:v>
                </c:pt>
                <c:pt idx="154">
                  <c:v>44821</c:v>
                </c:pt>
                <c:pt idx="155">
                  <c:v>44826</c:v>
                </c:pt>
                <c:pt idx="156">
                  <c:v>44831</c:v>
                </c:pt>
                <c:pt idx="157">
                  <c:v>44836</c:v>
                </c:pt>
                <c:pt idx="158">
                  <c:v>44841</c:v>
                </c:pt>
                <c:pt idx="159">
                  <c:v>44846</c:v>
                </c:pt>
                <c:pt idx="160">
                  <c:v>44851</c:v>
                </c:pt>
                <c:pt idx="161">
                  <c:v>44856</c:v>
                </c:pt>
                <c:pt idx="162">
                  <c:v>44861</c:v>
                </c:pt>
                <c:pt idx="163">
                  <c:v>44866</c:v>
                </c:pt>
                <c:pt idx="164">
                  <c:v>44871</c:v>
                </c:pt>
                <c:pt idx="165">
                  <c:v>44876</c:v>
                </c:pt>
                <c:pt idx="166">
                  <c:v>44881</c:v>
                </c:pt>
                <c:pt idx="167">
                  <c:v>44886</c:v>
                </c:pt>
                <c:pt idx="168">
                  <c:v>44891</c:v>
                </c:pt>
                <c:pt idx="169">
                  <c:v>44896</c:v>
                </c:pt>
                <c:pt idx="170">
                  <c:v>44901</c:v>
                </c:pt>
                <c:pt idx="171">
                  <c:v>44906</c:v>
                </c:pt>
                <c:pt idx="172">
                  <c:v>44911</c:v>
                </c:pt>
                <c:pt idx="173">
                  <c:v>44916</c:v>
                </c:pt>
                <c:pt idx="174">
                  <c:v>44921</c:v>
                </c:pt>
                <c:pt idx="175">
                  <c:v>44926</c:v>
                </c:pt>
                <c:pt idx="176">
                  <c:v>44931</c:v>
                </c:pt>
                <c:pt idx="177">
                  <c:v>44936</c:v>
                </c:pt>
                <c:pt idx="178">
                  <c:v>44941</c:v>
                </c:pt>
                <c:pt idx="179">
                  <c:v>44946</c:v>
                </c:pt>
                <c:pt idx="180">
                  <c:v>44951</c:v>
                </c:pt>
                <c:pt idx="181">
                  <c:v>44956</c:v>
                </c:pt>
                <c:pt idx="182">
                  <c:v>44961</c:v>
                </c:pt>
                <c:pt idx="183">
                  <c:v>44966</c:v>
                </c:pt>
                <c:pt idx="184">
                  <c:v>44971</c:v>
                </c:pt>
                <c:pt idx="185">
                  <c:v>44976</c:v>
                </c:pt>
                <c:pt idx="186">
                  <c:v>44981</c:v>
                </c:pt>
                <c:pt idx="187">
                  <c:v>44986</c:v>
                </c:pt>
                <c:pt idx="188">
                  <c:v>44991</c:v>
                </c:pt>
                <c:pt idx="189">
                  <c:v>44996</c:v>
                </c:pt>
                <c:pt idx="190">
                  <c:v>45001</c:v>
                </c:pt>
                <c:pt idx="191">
                  <c:v>45006</c:v>
                </c:pt>
                <c:pt idx="192">
                  <c:v>45011</c:v>
                </c:pt>
                <c:pt idx="193">
                  <c:v>45016</c:v>
                </c:pt>
                <c:pt idx="194">
                  <c:v>45021</c:v>
                </c:pt>
                <c:pt idx="195">
                  <c:v>45026</c:v>
                </c:pt>
                <c:pt idx="196">
                  <c:v>45031</c:v>
                </c:pt>
                <c:pt idx="197">
                  <c:v>45036</c:v>
                </c:pt>
                <c:pt idx="198">
                  <c:v>45041</c:v>
                </c:pt>
                <c:pt idx="199">
                  <c:v>45046</c:v>
                </c:pt>
                <c:pt idx="200">
                  <c:v>45051</c:v>
                </c:pt>
                <c:pt idx="201">
                  <c:v>45056</c:v>
                </c:pt>
                <c:pt idx="202">
                  <c:v>45061</c:v>
                </c:pt>
                <c:pt idx="203">
                  <c:v>45066</c:v>
                </c:pt>
                <c:pt idx="204">
                  <c:v>45071</c:v>
                </c:pt>
                <c:pt idx="205">
                  <c:v>45076</c:v>
                </c:pt>
                <c:pt idx="206">
                  <c:v>45081</c:v>
                </c:pt>
                <c:pt idx="207">
                  <c:v>45086</c:v>
                </c:pt>
                <c:pt idx="208">
                  <c:v>45091</c:v>
                </c:pt>
                <c:pt idx="209">
                  <c:v>45096</c:v>
                </c:pt>
                <c:pt idx="210">
                  <c:v>45101</c:v>
                </c:pt>
                <c:pt idx="211">
                  <c:v>45106</c:v>
                </c:pt>
                <c:pt idx="212">
                  <c:v>45111</c:v>
                </c:pt>
                <c:pt idx="213">
                  <c:v>45116</c:v>
                </c:pt>
                <c:pt idx="214">
                  <c:v>45121</c:v>
                </c:pt>
                <c:pt idx="215">
                  <c:v>45126</c:v>
                </c:pt>
                <c:pt idx="216">
                  <c:v>45131</c:v>
                </c:pt>
                <c:pt idx="217">
                  <c:v>45136</c:v>
                </c:pt>
                <c:pt idx="218">
                  <c:v>45141</c:v>
                </c:pt>
                <c:pt idx="219">
                  <c:v>45146</c:v>
                </c:pt>
                <c:pt idx="220">
                  <c:v>45151</c:v>
                </c:pt>
                <c:pt idx="221">
                  <c:v>45156</c:v>
                </c:pt>
                <c:pt idx="222">
                  <c:v>45161</c:v>
                </c:pt>
                <c:pt idx="223">
                  <c:v>45166</c:v>
                </c:pt>
                <c:pt idx="224">
                  <c:v>45171</c:v>
                </c:pt>
                <c:pt idx="225">
                  <c:v>45176</c:v>
                </c:pt>
                <c:pt idx="226">
                  <c:v>45181</c:v>
                </c:pt>
                <c:pt idx="227">
                  <c:v>45186</c:v>
                </c:pt>
                <c:pt idx="228">
                  <c:v>45191</c:v>
                </c:pt>
                <c:pt idx="229">
                  <c:v>45196</c:v>
                </c:pt>
                <c:pt idx="230">
                  <c:v>45201</c:v>
                </c:pt>
                <c:pt idx="231">
                  <c:v>45206</c:v>
                </c:pt>
                <c:pt idx="232">
                  <c:v>45211</c:v>
                </c:pt>
                <c:pt idx="233">
                  <c:v>45216</c:v>
                </c:pt>
                <c:pt idx="234">
                  <c:v>45221</c:v>
                </c:pt>
                <c:pt idx="235">
                  <c:v>45226</c:v>
                </c:pt>
                <c:pt idx="236">
                  <c:v>45231</c:v>
                </c:pt>
                <c:pt idx="237">
                  <c:v>45236</c:v>
                </c:pt>
                <c:pt idx="238">
                  <c:v>45241</c:v>
                </c:pt>
                <c:pt idx="239">
                  <c:v>45246</c:v>
                </c:pt>
                <c:pt idx="240">
                  <c:v>45251</c:v>
                </c:pt>
                <c:pt idx="241">
                  <c:v>45256</c:v>
                </c:pt>
                <c:pt idx="242">
                  <c:v>45261</c:v>
                </c:pt>
                <c:pt idx="243">
                  <c:v>45266</c:v>
                </c:pt>
                <c:pt idx="244">
                  <c:v>45271</c:v>
                </c:pt>
                <c:pt idx="245">
                  <c:v>45276</c:v>
                </c:pt>
                <c:pt idx="246">
                  <c:v>45281</c:v>
                </c:pt>
                <c:pt idx="247">
                  <c:v>45286</c:v>
                </c:pt>
                <c:pt idx="248">
                  <c:v>45291</c:v>
                </c:pt>
                <c:pt idx="249">
                  <c:v>45296</c:v>
                </c:pt>
                <c:pt idx="250">
                  <c:v>45301</c:v>
                </c:pt>
                <c:pt idx="251">
                  <c:v>45306</c:v>
                </c:pt>
                <c:pt idx="252">
                  <c:v>45311</c:v>
                </c:pt>
                <c:pt idx="253">
                  <c:v>45316</c:v>
                </c:pt>
                <c:pt idx="254">
                  <c:v>45321</c:v>
                </c:pt>
                <c:pt idx="255">
                  <c:v>45326</c:v>
                </c:pt>
                <c:pt idx="256">
                  <c:v>45331</c:v>
                </c:pt>
                <c:pt idx="257">
                  <c:v>45336</c:v>
                </c:pt>
                <c:pt idx="258">
                  <c:v>45341</c:v>
                </c:pt>
                <c:pt idx="259">
                  <c:v>45346</c:v>
                </c:pt>
                <c:pt idx="260">
                  <c:v>45351</c:v>
                </c:pt>
                <c:pt idx="261">
                  <c:v>45356</c:v>
                </c:pt>
                <c:pt idx="262">
                  <c:v>45361</c:v>
                </c:pt>
                <c:pt idx="263">
                  <c:v>45366</c:v>
                </c:pt>
                <c:pt idx="264">
                  <c:v>45371</c:v>
                </c:pt>
                <c:pt idx="265">
                  <c:v>45376</c:v>
                </c:pt>
                <c:pt idx="266">
                  <c:v>45381</c:v>
                </c:pt>
                <c:pt idx="267">
                  <c:v>45386</c:v>
                </c:pt>
                <c:pt idx="268">
                  <c:v>45391</c:v>
                </c:pt>
                <c:pt idx="269">
                  <c:v>45396</c:v>
                </c:pt>
                <c:pt idx="270">
                  <c:v>45401</c:v>
                </c:pt>
                <c:pt idx="271">
                  <c:v>45406</c:v>
                </c:pt>
                <c:pt idx="272">
                  <c:v>45411</c:v>
                </c:pt>
                <c:pt idx="273">
                  <c:v>45416</c:v>
                </c:pt>
                <c:pt idx="274">
                  <c:v>45421</c:v>
                </c:pt>
                <c:pt idx="275">
                  <c:v>45426</c:v>
                </c:pt>
                <c:pt idx="276">
                  <c:v>45431</c:v>
                </c:pt>
                <c:pt idx="277">
                  <c:v>45436</c:v>
                </c:pt>
                <c:pt idx="278">
                  <c:v>45441</c:v>
                </c:pt>
                <c:pt idx="279">
                  <c:v>45446</c:v>
                </c:pt>
                <c:pt idx="280">
                  <c:v>45451</c:v>
                </c:pt>
                <c:pt idx="281">
                  <c:v>45456</c:v>
                </c:pt>
                <c:pt idx="282">
                  <c:v>45461</c:v>
                </c:pt>
                <c:pt idx="283">
                  <c:v>45466</c:v>
                </c:pt>
                <c:pt idx="284">
                  <c:v>45471</c:v>
                </c:pt>
                <c:pt idx="285">
                  <c:v>45476</c:v>
                </c:pt>
                <c:pt idx="286">
                  <c:v>45481</c:v>
                </c:pt>
                <c:pt idx="287">
                  <c:v>45486</c:v>
                </c:pt>
                <c:pt idx="288">
                  <c:v>45491</c:v>
                </c:pt>
                <c:pt idx="289">
                  <c:v>45496</c:v>
                </c:pt>
                <c:pt idx="290">
                  <c:v>45501</c:v>
                </c:pt>
                <c:pt idx="291">
                  <c:v>45506</c:v>
                </c:pt>
                <c:pt idx="292">
                  <c:v>45511</c:v>
                </c:pt>
                <c:pt idx="293">
                  <c:v>45516</c:v>
                </c:pt>
                <c:pt idx="294">
                  <c:v>45521</c:v>
                </c:pt>
                <c:pt idx="295">
                  <c:v>45526</c:v>
                </c:pt>
                <c:pt idx="296">
                  <c:v>45531</c:v>
                </c:pt>
                <c:pt idx="297">
                  <c:v>45536</c:v>
                </c:pt>
                <c:pt idx="298">
                  <c:v>45541</c:v>
                </c:pt>
                <c:pt idx="299">
                  <c:v>45546</c:v>
                </c:pt>
                <c:pt idx="300">
                  <c:v>45551</c:v>
                </c:pt>
                <c:pt idx="301">
                  <c:v>45556</c:v>
                </c:pt>
                <c:pt idx="302">
                  <c:v>45561</c:v>
                </c:pt>
                <c:pt idx="303">
                  <c:v>45566</c:v>
                </c:pt>
                <c:pt idx="304">
                  <c:v>45571</c:v>
                </c:pt>
                <c:pt idx="305">
                  <c:v>45576</c:v>
                </c:pt>
                <c:pt idx="306">
                  <c:v>45581</c:v>
                </c:pt>
                <c:pt idx="307">
                  <c:v>45586</c:v>
                </c:pt>
                <c:pt idx="308">
                  <c:v>45591</c:v>
                </c:pt>
                <c:pt idx="309">
                  <c:v>45596</c:v>
                </c:pt>
                <c:pt idx="310">
                  <c:v>45601</c:v>
                </c:pt>
                <c:pt idx="311">
                  <c:v>45606</c:v>
                </c:pt>
                <c:pt idx="312">
                  <c:v>45611</c:v>
                </c:pt>
                <c:pt idx="313">
                  <c:v>45616</c:v>
                </c:pt>
                <c:pt idx="314">
                  <c:v>45621</c:v>
                </c:pt>
                <c:pt idx="315">
                  <c:v>45626</c:v>
                </c:pt>
                <c:pt idx="316">
                  <c:v>45631</c:v>
                </c:pt>
                <c:pt idx="317">
                  <c:v>45636</c:v>
                </c:pt>
                <c:pt idx="318">
                  <c:v>45641</c:v>
                </c:pt>
                <c:pt idx="319">
                  <c:v>45646</c:v>
                </c:pt>
                <c:pt idx="320">
                  <c:v>45651</c:v>
                </c:pt>
                <c:pt idx="321">
                  <c:v>45656</c:v>
                </c:pt>
                <c:pt idx="322">
                  <c:v>45661</c:v>
                </c:pt>
                <c:pt idx="323">
                  <c:v>45666</c:v>
                </c:pt>
                <c:pt idx="324">
                  <c:v>45671</c:v>
                </c:pt>
                <c:pt idx="325">
                  <c:v>45676</c:v>
                </c:pt>
                <c:pt idx="326">
                  <c:v>45681</c:v>
                </c:pt>
                <c:pt idx="327">
                  <c:v>45686</c:v>
                </c:pt>
                <c:pt idx="328">
                  <c:v>45691</c:v>
                </c:pt>
                <c:pt idx="329">
                  <c:v>45696</c:v>
                </c:pt>
                <c:pt idx="330">
                  <c:v>45701</c:v>
                </c:pt>
                <c:pt idx="331">
                  <c:v>45706</c:v>
                </c:pt>
                <c:pt idx="332">
                  <c:v>45711</c:v>
                </c:pt>
                <c:pt idx="333">
                  <c:v>45716</c:v>
                </c:pt>
                <c:pt idx="334">
                  <c:v>45721</c:v>
                </c:pt>
                <c:pt idx="335">
                  <c:v>45726</c:v>
                </c:pt>
                <c:pt idx="336">
                  <c:v>45731</c:v>
                </c:pt>
                <c:pt idx="337">
                  <c:v>45736</c:v>
                </c:pt>
                <c:pt idx="338">
                  <c:v>45741</c:v>
                </c:pt>
                <c:pt idx="339">
                  <c:v>45746</c:v>
                </c:pt>
                <c:pt idx="340">
                  <c:v>45751</c:v>
                </c:pt>
                <c:pt idx="341">
                  <c:v>45756</c:v>
                </c:pt>
                <c:pt idx="342">
                  <c:v>45761</c:v>
                </c:pt>
                <c:pt idx="343">
                  <c:v>45766</c:v>
                </c:pt>
                <c:pt idx="344">
                  <c:v>45771</c:v>
                </c:pt>
                <c:pt idx="345">
                  <c:v>45776</c:v>
                </c:pt>
                <c:pt idx="346">
                  <c:v>45781</c:v>
                </c:pt>
                <c:pt idx="347">
                  <c:v>45786</c:v>
                </c:pt>
                <c:pt idx="348">
                  <c:v>45791</c:v>
                </c:pt>
                <c:pt idx="349">
                  <c:v>45796</c:v>
                </c:pt>
                <c:pt idx="350">
                  <c:v>45801</c:v>
                </c:pt>
                <c:pt idx="351">
                  <c:v>45806</c:v>
                </c:pt>
                <c:pt idx="352">
                  <c:v>45811</c:v>
                </c:pt>
                <c:pt idx="353">
                  <c:v>45816</c:v>
                </c:pt>
                <c:pt idx="354">
                  <c:v>45821</c:v>
                </c:pt>
                <c:pt idx="355">
                  <c:v>45826</c:v>
                </c:pt>
                <c:pt idx="356">
                  <c:v>45831</c:v>
                </c:pt>
                <c:pt idx="357">
                  <c:v>45836</c:v>
                </c:pt>
                <c:pt idx="358">
                  <c:v>45841</c:v>
                </c:pt>
                <c:pt idx="359">
                  <c:v>45846</c:v>
                </c:pt>
                <c:pt idx="360">
                  <c:v>45851</c:v>
                </c:pt>
                <c:pt idx="361">
                  <c:v>45856</c:v>
                </c:pt>
                <c:pt idx="362">
                  <c:v>45861</c:v>
                </c:pt>
                <c:pt idx="363">
                  <c:v>45866</c:v>
                </c:pt>
                <c:pt idx="364">
                  <c:v>45871</c:v>
                </c:pt>
                <c:pt idx="365">
                  <c:v>45876</c:v>
                </c:pt>
                <c:pt idx="366">
                  <c:v>45881</c:v>
                </c:pt>
                <c:pt idx="367">
                  <c:v>45886</c:v>
                </c:pt>
                <c:pt idx="368">
                  <c:v>45891</c:v>
                </c:pt>
                <c:pt idx="369">
                  <c:v>45896</c:v>
                </c:pt>
                <c:pt idx="370">
                  <c:v>45901</c:v>
                </c:pt>
                <c:pt idx="371">
                  <c:v>45906</c:v>
                </c:pt>
                <c:pt idx="372">
                  <c:v>45911</c:v>
                </c:pt>
                <c:pt idx="373">
                  <c:v>45916</c:v>
                </c:pt>
                <c:pt idx="374">
                  <c:v>45921</c:v>
                </c:pt>
                <c:pt idx="375">
                  <c:v>45926</c:v>
                </c:pt>
                <c:pt idx="376">
                  <c:v>45931</c:v>
                </c:pt>
                <c:pt idx="377">
                  <c:v>45936</c:v>
                </c:pt>
                <c:pt idx="378">
                  <c:v>45941</c:v>
                </c:pt>
                <c:pt idx="379">
                  <c:v>45946</c:v>
                </c:pt>
                <c:pt idx="380">
                  <c:v>45951</c:v>
                </c:pt>
                <c:pt idx="381">
                  <c:v>45956</c:v>
                </c:pt>
                <c:pt idx="382">
                  <c:v>45961</c:v>
                </c:pt>
                <c:pt idx="383">
                  <c:v>45966</c:v>
                </c:pt>
                <c:pt idx="384">
                  <c:v>45971</c:v>
                </c:pt>
              </c:numCache>
            </c:numRef>
          </c:cat>
          <c:val>
            <c:numRef>
              <c:f>Example!$F$16:$F$400</c:f>
              <c:numCache>
                <c:formatCode>0.0</c:formatCode>
                <c:ptCount val="385"/>
                <c:pt idx="0">
                  <c:v>103.7</c:v>
                </c:pt>
                <c:pt idx="1">
                  <c:v>103.37534246575343</c:v>
                </c:pt>
                <c:pt idx="2">
                  <c:v>103.05068493150686</c:v>
                </c:pt>
                <c:pt idx="3">
                  <c:v>102.7260273972603</c:v>
                </c:pt>
                <c:pt idx="4">
                  <c:v>102.40136986301373</c:v>
                </c:pt>
                <c:pt idx="5">
                  <c:v>102.07671232876716</c:v>
                </c:pt>
                <c:pt idx="6">
                  <c:v>101.75205479452059</c:v>
                </c:pt>
                <c:pt idx="7">
                  <c:v>101.42739726027402</c:v>
                </c:pt>
                <c:pt idx="8">
                  <c:v>101.10273972602745</c:v>
                </c:pt>
                <c:pt idx="9">
                  <c:v>100.77808219178088</c:v>
                </c:pt>
                <c:pt idx="10">
                  <c:v>100.45342465753431</c:v>
                </c:pt>
                <c:pt idx="11">
                  <c:v>100.12876712328774</c:v>
                </c:pt>
                <c:pt idx="12">
                  <c:v>99.804109589041175</c:v>
                </c:pt>
                <c:pt idx="13">
                  <c:v>99.479452054794606</c:v>
                </c:pt>
                <c:pt idx="14">
                  <c:v>99.154794520548037</c:v>
                </c:pt>
                <c:pt idx="15">
                  <c:v>98.830136986301468</c:v>
                </c:pt>
                <c:pt idx="16">
                  <c:v>98.5054794520549</c:v>
                </c:pt>
                <c:pt idx="17">
                  <c:v>98.180821917808331</c:v>
                </c:pt>
                <c:pt idx="18">
                  <c:v>97.856164383561762</c:v>
                </c:pt>
                <c:pt idx="19">
                  <c:v>97.531506849315193</c:v>
                </c:pt>
                <c:pt idx="20">
                  <c:v>97.206849315068624</c:v>
                </c:pt>
                <c:pt idx="21">
                  <c:v>96.882191780822055</c:v>
                </c:pt>
                <c:pt idx="22">
                  <c:v>96.557534246575486</c:v>
                </c:pt>
                <c:pt idx="23">
                  <c:v>96.232876712328917</c:v>
                </c:pt>
                <c:pt idx="24">
                  <c:v>95.908219178082348</c:v>
                </c:pt>
                <c:pt idx="25">
                  <c:v>95.583561643835779</c:v>
                </c:pt>
                <c:pt idx="26">
                  <c:v>95.25890410958921</c:v>
                </c:pt>
                <c:pt idx="27">
                  <c:v>94.934246575342641</c:v>
                </c:pt>
                <c:pt idx="28">
                  <c:v>94.609589041096072</c:v>
                </c:pt>
                <c:pt idx="29">
                  <c:v>94.284931506849503</c:v>
                </c:pt>
                <c:pt idx="30">
                  <c:v>93.960273972602934</c:v>
                </c:pt>
                <c:pt idx="31">
                  <c:v>93.635616438356365</c:v>
                </c:pt>
                <c:pt idx="32">
                  <c:v>93.310958904109796</c:v>
                </c:pt>
                <c:pt idx="33">
                  <c:v>92.986301369863227</c:v>
                </c:pt>
                <c:pt idx="34">
                  <c:v>92.661643835616658</c:v>
                </c:pt>
                <c:pt idx="35">
                  <c:v>92.336986301370089</c:v>
                </c:pt>
                <c:pt idx="36">
                  <c:v>92.01232876712352</c:v>
                </c:pt>
                <c:pt idx="37">
                  <c:v>91.687671232876951</c:v>
                </c:pt>
                <c:pt idx="38">
                  <c:v>91.363013698630382</c:v>
                </c:pt>
                <c:pt idx="39">
                  <c:v>91.038356164383814</c:v>
                </c:pt>
                <c:pt idx="40">
                  <c:v>90.713698630137245</c:v>
                </c:pt>
                <c:pt idx="41">
                  <c:v>90.389041095890676</c:v>
                </c:pt>
                <c:pt idx="42">
                  <c:v>90.064383561644107</c:v>
                </c:pt>
                <c:pt idx="43">
                  <c:v>89.739726027397538</c:v>
                </c:pt>
                <c:pt idx="44">
                  <c:v>89.415068493150969</c:v>
                </c:pt>
                <c:pt idx="45">
                  <c:v>89.0904109589044</c:v>
                </c:pt>
                <c:pt idx="46">
                  <c:v>88.765753424657831</c:v>
                </c:pt>
                <c:pt idx="47">
                  <c:v>88.441095890411262</c:v>
                </c:pt>
                <c:pt idx="48">
                  <c:v>88.116438356164693</c:v>
                </c:pt>
                <c:pt idx="49">
                  <c:v>87.791780821918124</c:v>
                </c:pt>
                <c:pt idx="50">
                  <c:v>87.467123287671555</c:v>
                </c:pt>
                <c:pt idx="51">
                  <c:v>87.142465753424986</c:v>
                </c:pt>
                <c:pt idx="52">
                  <c:v>86.817808219178417</c:v>
                </c:pt>
                <c:pt idx="53">
                  <c:v>86.493150684931848</c:v>
                </c:pt>
                <c:pt idx="54">
                  <c:v>86.168493150685279</c:v>
                </c:pt>
                <c:pt idx="55">
                  <c:v>85.84383561643871</c:v>
                </c:pt>
                <c:pt idx="56">
                  <c:v>85.519178082192141</c:v>
                </c:pt>
                <c:pt idx="57">
                  <c:v>85.194520547945572</c:v>
                </c:pt>
                <c:pt idx="58">
                  <c:v>84.869863013699003</c:v>
                </c:pt>
                <c:pt idx="59">
                  <c:v>84.545205479452434</c:v>
                </c:pt>
                <c:pt idx="60">
                  <c:v>84.220547945205865</c:v>
                </c:pt>
                <c:pt idx="61">
                  <c:v>83.895890410959296</c:v>
                </c:pt>
                <c:pt idx="62">
                  <c:v>83.571232876712727</c:v>
                </c:pt>
                <c:pt idx="63">
                  <c:v>83.246575342466159</c:v>
                </c:pt>
                <c:pt idx="64">
                  <c:v>82.92191780821959</c:v>
                </c:pt>
                <c:pt idx="65">
                  <c:v>82.597260273973021</c:v>
                </c:pt>
                <c:pt idx="66">
                  <c:v>82.272602739726452</c:v>
                </c:pt>
                <c:pt idx="67">
                  <c:v>81.947945205479883</c:v>
                </c:pt>
                <c:pt idx="68">
                  <c:v>81.623287671233314</c:v>
                </c:pt>
                <c:pt idx="69">
                  <c:v>81.298630136986745</c:v>
                </c:pt>
                <c:pt idx="70">
                  <c:v>80.973972602740176</c:v>
                </c:pt>
                <c:pt idx="71">
                  <c:v>80.649315068493607</c:v>
                </c:pt>
                <c:pt idx="72">
                  <c:v>80.324657534247038</c:v>
                </c:pt>
                <c:pt idx="73">
                  <c:v>80.000000000000469</c:v>
                </c:pt>
                <c:pt idx="74">
                  <c:v>79.6753424657539</c:v>
                </c:pt>
                <c:pt idx="75">
                  <c:v>80</c:v>
                </c:pt>
                <c:pt idx="76">
                  <c:v>80</c:v>
                </c:pt>
                <c:pt idx="77">
                  <c:v>80</c:v>
                </c:pt>
                <c:pt idx="78">
                  <c:v>80</c:v>
                </c:pt>
                <c:pt idx="79">
                  <c:v>80</c:v>
                </c:pt>
                <c:pt idx="80">
                  <c:v>80</c:v>
                </c:pt>
                <c:pt idx="81">
                  <c:v>80</c:v>
                </c:pt>
                <c:pt idx="82">
                  <c:v>80</c:v>
                </c:pt>
                <c:pt idx="83">
                  <c:v>80</c:v>
                </c:pt>
                <c:pt idx="84">
                  <c:v>80</c:v>
                </c:pt>
                <c:pt idx="85">
                  <c:v>80</c:v>
                </c:pt>
                <c:pt idx="86">
                  <c:v>80</c:v>
                </c:pt>
                <c:pt idx="87">
                  <c:v>80</c:v>
                </c:pt>
                <c:pt idx="88">
                  <c:v>80</c:v>
                </c:pt>
                <c:pt idx="89">
                  <c:v>80</c:v>
                </c:pt>
                <c:pt idx="90">
                  <c:v>80</c:v>
                </c:pt>
                <c:pt idx="91">
                  <c:v>80</c:v>
                </c:pt>
                <c:pt idx="92">
                  <c:v>80</c:v>
                </c:pt>
                <c:pt idx="93">
                  <c:v>80</c:v>
                </c:pt>
                <c:pt idx="94">
                  <c:v>80</c:v>
                </c:pt>
                <c:pt idx="95">
                  <c:v>80</c:v>
                </c:pt>
                <c:pt idx="96">
                  <c:v>80</c:v>
                </c:pt>
                <c:pt idx="97">
                  <c:v>80</c:v>
                </c:pt>
                <c:pt idx="98">
                  <c:v>80</c:v>
                </c:pt>
                <c:pt idx="99">
                  <c:v>80</c:v>
                </c:pt>
                <c:pt idx="100">
                  <c:v>80</c:v>
                </c:pt>
                <c:pt idx="101">
                  <c:v>80</c:v>
                </c:pt>
                <c:pt idx="102">
                  <c:v>80</c:v>
                </c:pt>
                <c:pt idx="103">
                  <c:v>80</c:v>
                </c:pt>
                <c:pt idx="104">
                  <c:v>80</c:v>
                </c:pt>
                <c:pt idx="105">
                  <c:v>80</c:v>
                </c:pt>
                <c:pt idx="106">
                  <c:v>80</c:v>
                </c:pt>
                <c:pt idx="107">
                  <c:v>80</c:v>
                </c:pt>
                <c:pt idx="108">
                  <c:v>80</c:v>
                </c:pt>
                <c:pt idx="109">
                  <c:v>80</c:v>
                </c:pt>
                <c:pt idx="110">
                  <c:v>80</c:v>
                </c:pt>
                <c:pt idx="111">
                  <c:v>80</c:v>
                </c:pt>
                <c:pt idx="112">
                  <c:v>80</c:v>
                </c:pt>
                <c:pt idx="113">
                  <c:v>80</c:v>
                </c:pt>
                <c:pt idx="114">
                  <c:v>80</c:v>
                </c:pt>
                <c:pt idx="115">
                  <c:v>80</c:v>
                </c:pt>
                <c:pt idx="116">
                  <c:v>80</c:v>
                </c:pt>
                <c:pt idx="117">
                  <c:v>80</c:v>
                </c:pt>
                <c:pt idx="118">
                  <c:v>80</c:v>
                </c:pt>
                <c:pt idx="119">
                  <c:v>80</c:v>
                </c:pt>
                <c:pt idx="120">
                  <c:v>80</c:v>
                </c:pt>
                <c:pt idx="121">
                  <c:v>80</c:v>
                </c:pt>
                <c:pt idx="122">
                  <c:v>80</c:v>
                </c:pt>
                <c:pt idx="123">
                  <c:v>80</c:v>
                </c:pt>
                <c:pt idx="124">
                  <c:v>80</c:v>
                </c:pt>
                <c:pt idx="125">
                  <c:v>80</c:v>
                </c:pt>
                <c:pt idx="126">
                  <c:v>80</c:v>
                </c:pt>
                <c:pt idx="127">
                  <c:v>80</c:v>
                </c:pt>
                <c:pt idx="128">
                  <c:v>80</c:v>
                </c:pt>
                <c:pt idx="129">
                  <c:v>80</c:v>
                </c:pt>
                <c:pt idx="130">
                  <c:v>80</c:v>
                </c:pt>
                <c:pt idx="131">
                  <c:v>80</c:v>
                </c:pt>
                <c:pt idx="132">
                  <c:v>80</c:v>
                </c:pt>
                <c:pt idx="133">
                  <c:v>80</c:v>
                </c:pt>
                <c:pt idx="134">
                  <c:v>80</c:v>
                </c:pt>
                <c:pt idx="135">
                  <c:v>80</c:v>
                </c:pt>
                <c:pt idx="136">
                  <c:v>80</c:v>
                </c:pt>
                <c:pt idx="137">
                  <c:v>80</c:v>
                </c:pt>
                <c:pt idx="138">
                  <c:v>80</c:v>
                </c:pt>
                <c:pt idx="139">
                  <c:v>80</c:v>
                </c:pt>
                <c:pt idx="140">
                  <c:v>80</c:v>
                </c:pt>
                <c:pt idx="141">
                  <c:v>80</c:v>
                </c:pt>
                <c:pt idx="142">
                  <c:v>80</c:v>
                </c:pt>
                <c:pt idx="143">
                  <c:v>80</c:v>
                </c:pt>
                <c:pt idx="144">
                  <c:v>80</c:v>
                </c:pt>
                <c:pt idx="145">
                  <c:v>80</c:v>
                </c:pt>
                <c:pt idx="146">
                  <c:v>80</c:v>
                </c:pt>
                <c:pt idx="147">
                  <c:v>80</c:v>
                </c:pt>
                <c:pt idx="148">
                  <c:v>80</c:v>
                </c:pt>
                <c:pt idx="149">
                  <c:v>80</c:v>
                </c:pt>
                <c:pt idx="150">
                  <c:v>80</c:v>
                </c:pt>
                <c:pt idx="151">
                  <c:v>80</c:v>
                </c:pt>
                <c:pt idx="152">
                  <c:v>80</c:v>
                </c:pt>
                <c:pt idx="153">
                  <c:v>80</c:v>
                </c:pt>
                <c:pt idx="154">
                  <c:v>80</c:v>
                </c:pt>
                <c:pt idx="155">
                  <c:v>80</c:v>
                </c:pt>
                <c:pt idx="156">
                  <c:v>80</c:v>
                </c:pt>
                <c:pt idx="157">
                  <c:v>80</c:v>
                </c:pt>
                <c:pt idx="158">
                  <c:v>80</c:v>
                </c:pt>
                <c:pt idx="159">
                  <c:v>80</c:v>
                </c:pt>
                <c:pt idx="160">
                  <c:v>80</c:v>
                </c:pt>
                <c:pt idx="161">
                  <c:v>80</c:v>
                </c:pt>
                <c:pt idx="162">
                  <c:v>80</c:v>
                </c:pt>
                <c:pt idx="163">
                  <c:v>80</c:v>
                </c:pt>
                <c:pt idx="164">
                  <c:v>80</c:v>
                </c:pt>
                <c:pt idx="165">
                  <c:v>80</c:v>
                </c:pt>
                <c:pt idx="166">
                  <c:v>80</c:v>
                </c:pt>
                <c:pt idx="167">
                  <c:v>80</c:v>
                </c:pt>
                <c:pt idx="168">
                  <c:v>80</c:v>
                </c:pt>
                <c:pt idx="169">
                  <c:v>80</c:v>
                </c:pt>
                <c:pt idx="170">
                  <c:v>80</c:v>
                </c:pt>
                <c:pt idx="171">
                  <c:v>80</c:v>
                </c:pt>
                <c:pt idx="172">
                  <c:v>80</c:v>
                </c:pt>
                <c:pt idx="173">
                  <c:v>80</c:v>
                </c:pt>
                <c:pt idx="174">
                  <c:v>80</c:v>
                </c:pt>
                <c:pt idx="175">
                  <c:v>80</c:v>
                </c:pt>
                <c:pt idx="176">
                  <c:v>80</c:v>
                </c:pt>
                <c:pt idx="177">
                  <c:v>80</c:v>
                </c:pt>
                <c:pt idx="178">
                  <c:v>80</c:v>
                </c:pt>
                <c:pt idx="179">
                  <c:v>80</c:v>
                </c:pt>
                <c:pt idx="180">
                  <c:v>80</c:v>
                </c:pt>
                <c:pt idx="181">
                  <c:v>80</c:v>
                </c:pt>
                <c:pt idx="182">
                  <c:v>80</c:v>
                </c:pt>
                <c:pt idx="183">
                  <c:v>80</c:v>
                </c:pt>
                <c:pt idx="184">
                  <c:v>80</c:v>
                </c:pt>
                <c:pt idx="185">
                  <c:v>80</c:v>
                </c:pt>
                <c:pt idx="186">
                  <c:v>80</c:v>
                </c:pt>
                <c:pt idx="187">
                  <c:v>80</c:v>
                </c:pt>
                <c:pt idx="188">
                  <c:v>80</c:v>
                </c:pt>
                <c:pt idx="189">
                  <c:v>80</c:v>
                </c:pt>
                <c:pt idx="190">
                  <c:v>80</c:v>
                </c:pt>
                <c:pt idx="191">
                  <c:v>80</c:v>
                </c:pt>
                <c:pt idx="192">
                  <c:v>80</c:v>
                </c:pt>
                <c:pt idx="193">
                  <c:v>80</c:v>
                </c:pt>
                <c:pt idx="194">
                  <c:v>80</c:v>
                </c:pt>
                <c:pt idx="195">
                  <c:v>80</c:v>
                </c:pt>
                <c:pt idx="196">
                  <c:v>80</c:v>
                </c:pt>
                <c:pt idx="197">
                  <c:v>80</c:v>
                </c:pt>
                <c:pt idx="198">
                  <c:v>80</c:v>
                </c:pt>
                <c:pt idx="199">
                  <c:v>80</c:v>
                </c:pt>
                <c:pt idx="200">
                  <c:v>80</c:v>
                </c:pt>
                <c:pt idx="201">
                  <c:v>80</c:v>
                </c:pt>
                <c:pt idx="202">
                  <c:v>80</c:v>
                </c:pt>
                <c:pt idx="203">
                  <c:v>80</c:v>
                </c:pt>
                <c:pt idx="204">
                  <c:v>80</c:v>
                </c:pt>
                <c:pt idx="205">
                  <c:v>80</c:v>
                </c:pt>
                <c:pt idx="206">
                  <c:v>80</c:v>
                </c:pt>
                <c:pt idx="207">
                  <c:v>80</c:v>
                </c:pt>
                <c:pt idx="208">
                  <c:v>80</c:v>
                </c:pt>
                <c:pt idx="209">
                  <c:v>80</c:v>
                </c:pt>
                <c:pt idx="210">
                  <c:v>80</c:v>
                </c:pt>
                <c:pt idx="211">
                  <c:v>80</c:v>
                </c:pt>
                <c:pt idx="212">
                  <c:v>80</c:v>
                </c:pt>
                <c:pt idx="213">
                  <c:v>80</c:v>
                </c:pt>
                <c:pt idx="214">
                  <c:v>80</c:v>
                </c:pt>
                <c:pt idx="215">
                  <c:v>80</c:v>
                </c:pt>
                <c:pt idx="216">
                  <c:v>80</c:v>
                </c:pt>
                <c:pt idx="217">
                  <c:v>80</c:v>
                </c:pt>
                <c:pt idx="218">
                  <c:v>80</c:v>
                </c:pt>
                <c:pt idx="219">
                  <c:v>80</c:v>
                </c:pt>
                <c:pt idx="220">
                  <c:v>80</c:v>
                </c:pt>
                <c:pt idx="221">
                  <c:v>80</c:v>
                </c:pt>
                <c:pt idx="222">
                  <c:v>80</c:v>
                </c:pt>
                <c:pt idx="223">
                  <c:v>80</c:v>
                </c:pt>
                <c:pt idx="224">
                  <c:v>80</c:v>
                </c:pt>
                <c:pt idx="225">
                  <c:v>80</c:v>
                </c:pt>
                <c:pt idx="226">
                  <c:v>80</c:v>
                </c:pt>
                <c:pt idx="227">
                  <c:v>80</c:v>
                </c:pt>
                <c:pt idx="228">
                  <c:v>80</c:v>
                </c:pt>
                <c:pt idx="229">
                  <c:v>80</c:v>
                </c:pt>
                <c:pt idx="230">
                  <c:v>80</c:v>
                </c:pt>
                <c:pt idx="231">
                  <c:v>80</c:v>
                </c:pt>
                <c:pt idx="232">
                  <c:v>80</c:v>
                </c:pt>
                <c:pt idx="233">
                  <c:v>80</c:v>
                </c:pt>
                <c:pt idx="234">
                  <c:v>80</c:v>
                </c:pt>
                <c:pt idx="235">
                  <c:v>80</c:v>
                </c:pt>
                <c:pt idx="236">
                  <c:v>80</c:v>
                </c:pt>
                <c:pt idx="237">
                  <c:v>80</c:v>
                </c:pt>
                <c:pt idx="238">
                  <c:v>80</c:v>
                </c:pt>
                <c:pt idx="239">
                  <c:v>80</c:v>
                </c:pt>
                <c:pt idx="240">
                  <c:v>80</c:v>
                </c:pt>
                <c:pt idx="241">
                  <c:v>80</c:v>
                </c:pt>
                <c:pt idx="242">
                  <c:v>80</c:v>
                </c:pt>
                <c:pt idx="243">
                  <c:v>80</c:v>
                </c:pt>
                <c:pt idx="244">
                  <c:v>80</c:v>
                </c:pt>
                <c:pt idx="245">
                  <c:v>80</c:v>
                </c:pt>
                <c:pt idx="246">
                  <c:v>80</c:v>
                </c:pt>
                <c:pt idx="247">
                  <c:v>80</c:v>
                </c:pt>
                <c:pt idx="248">
                  <c:v>80</c:v>
                </c:pt>
                <c:pt idx="249">
                  <c:v>80</c:v>
                </c:pt>
                <c:pt idx="250">
                  <c:v>80</c:v>
                </c:pt>
                <c:pt idx="251">
                  <c:v>80</c:v>
                </c:pt>
                <c:pt idx="252">
                  <c:v>80</c:v>
                </c:pt>
                <c:pt idx="253">
                  <c:v>80</c:v>
                </c:pt>
                <c:pt idx="254">
                  <c:v>80</c:v>
                </c:pt>
                <c:pt idx="255">
                  <c:v>80</c:v>
                </c:pt>
                <c:pt idx="256">
                  <c:v>80</c:v>
                </c:pt>
                <c:pt idx="257">
                  <c:v>80</c:v>
                </c:pt>
                <c:pt idx="258">
                  <c:v>80</c:v>
                </c:pt>
                <c:pt idx="259">
                  <c:v>80</c:v>
                </c:pt>
                <c:pt idx="260">
                  <c:v>80</c:v>
                </c:pt>
                <c:pt idx="261">
                  <c:v>80</c:v>
                </c:pt>
                <c:pt idx="262">
                  <c:v>80</c:v>
                </c:pt>
                <c:pt idx="263">
                  <c:v>80</c:v>
                </c:pt>
                <c:pt idx="264">
                  <c:v>80</c:v>
                </c:pt>
                <c:pt idx="265">
                  <c:v>80</c:v>
                </c:pt>
                <c:pt idx="266">
                  <c:v>80</c:v>
                </c:pt>
                <c:pt idx="267">
                  <c:v>80</c:v>
                </c:pt>
                <c:pt idx="268">
                  <c:v>80</c:v>
                </c:pt>
                <c:pt idx="269">
                  <c:v>80</c:v>
                </c:pt>
                <c:pt idx="270">
                  <c:v>80</c:v>
                </c:pt>
                <c:pt idx="271">
                  <c:v>80</c:v>
                </c:pt>
                <c:pt idx="272">
                  <c:v>80</c:v>
                </c:pt>
                <c:pt idx="273">
                  <c:v>80</c:v>
                </c:pt>
                <c:pt idx="274">
                  <c:v>80</c:v>
                </c:pt>
                <c:pt idx="275">
                  <c:v>80</c:v>
                </c:pt>
                <c:pt idx="276">
                  <c:v>80</c:v>
                </c:pt>
                <c:pt idx="277">
                  <c:v>80</c:v>
                </c:pt>
                <c:pt idx="278">
                  <c:v>80</c:v>
                </c:pt>
                <c:pt idx="279">
                  <c:v>80</c:v>
                </c:pt>
                <c:pt idx="280">
                  <c:v>80</c:v>
                </c:pt>
                <c:pt idx="281">
                  <c:v>80</c:v>
                </c:pt>
                <c:pt idx="282">
                  <c:v>80</c:v>
                </c:pt>
                <c:pt idx="283">
                  <c:v>80</c:v>
                </c:pt>
                <c:pt idx="284">
                  <c:v>80</c:v>
                </c:pt>
                <c:pt idx="285">
                  <c:v>80</c:v>
                </c:pt>
                <c:pt idx="286">
                  <c:v>80</c:v>
                </c:pt>
                <c:pt idx="287">
                  <c:v>80</c:v>
                </c:pt>
                <c:pt idx="288">
                  <c:v>80</c:v>
                </c:pt>
                <c:pt idx="289">
                  <c:v>80</c:v>
                </c:pt>
                <c:pt idx="290">
                  <c:v>80</c:v>
                </c:pt>
                <c:pt idx="291">
                  <c:v>80</c:v>
                </c:pt>
                <c:pt idx="292">
                  <c:v>80</c:v>
                </c:pt>
                <c:pt idx="293">
                  <c:v>80</c:v>
                </c:pt>
                <c:pt idx="294">
                  <c:v>80</c:v>
                </c:pt>
                <c:pt idx="295">
                  <c:v>80</c:v>
                </c:pt>
                <c:pt idx="296">
                  <c:v>80</c:v>
                </c:pt>
                <c:pt idx="297">
                  <c:v>80</c:v>
                </c:pt>
                <c:pt idx="298">
                  <c:v>80</c:v>
                </c:pt>
                <c:pt idx="299">
                  <c:v>80</c:v>
                </c:pt>
                <c:pt idx="300">
                  <c:v>80</c:v>
                </c:pt>
                <c:pt idx="301">
                  <c:v>80</c:v>
                </c:pt>
                <c:pt idx="302">
                  <c:v>80</c:v>
                </c:pt>
                <c:pt idx="303">
                  <c:v>80</c:v>
                </c:pt>
                <c:pt idx="304">
                  <c:v>80</c:v>
                </c:pt>
                <c:pt idx="305">
                  <c:v>80</c:v>
                </c:pt>
                <c:pt idx="306">
                  <c:v>80</c:v>
                </c:pt>
                <c:pt idx="307">
                  <c:v>80</c:v>
                </c:pt>
                <c:pt idx="308">
                  <c:v>80</c:v>
                </c:pt>
                <c:pt idx="309">
                  <c:v>80</c:v>
                </c:pt>
                <c:pt idx="310">
                  <c:v>80</c:v>
                </c:pt>
                <c:pt idx="311">
                  <c:v>80</c:v>
                </c:pt>
                <c:pt idx="312">
                  <c:v>80</c:v>
                </c:pt>
                <c:pt idx="313">
                  <c:v>80</c:v>
                </c:pt>
                <c:pt idx="314">
                  <c:v>80</c:v>
                </c:pt>
                <c:pt idx="315">
                  <c:v>80</c:v>
                </c:pt>
                <c:pt idx="316">
                  <c:v>80</c:v>
                </c:pt>
                <c:pt idx="317">
                  <c:v>80</c:v>
                </c:pt>
                <c:pt idx="318">
                  <c:v>80</c:v>
                </c:pt>
                <c:pt idx="319">
                  <c:v>80</c:v>
                </c:pt>
                <c:pt idx="320">
                  <c:v>80</c:v>
                </c:pt>
                <c:pt idx="321">
                  <c:v>80</c:v>
                </c:pt>
                <c:pt idx="322">
                  <c:v>80</c:v>
                </c:pt>
                <c:pt idx="323">
                  <c:v>80</c:v>
                </c:pt>
                <c:pt idx="324">
                  <c:v>80</c:v>
                </c:pt>
                <c:pt idx="325">
                  <c:v>80</c:v>
                </c:pt>
                <c:pt idx="326">
                  <c:v>80</c:v>
                </c:pt>
                <c:pt idx="327">
                  <c:v>80</c:v>
                </c:pt>
                <c:pt idx="328">
                  <c:v>80</c:v>
                </c:pt>
                <c:pt idx="329">
                  <c:v>80</c:v>
                </c:pt>
                <c:pt idx="330">
                  <c:v>80</c:v>
                </c:pt>
                <c:pt idx="331">
                  <c:v>80</c:v>
                </c:pt>
                <c:pt idx="332">
                  <c:v>80</c:v>
                </c:pt>
                <c:pt idx="333">
                  <c:v>80</c:v>
                </c:pt>
                <c:pt idx="334">
                  <c:v>80</c:v>
                </c:pt>
                <c:pt idx="335">
                  <c:v>80</c:v>
                </c:pt>
                <c:pt idx="336">
                  <c:v>80</c:v>
                </c:pt>
                <c:pt idx="337">
                  <c:v>80</c:v>
                </c:pt>
                <c:pt idx="338">
                  <c:v>80</c:v>
                </c:pt>
                <c:pt idx="339">
                  <c:v>80</c:v>
                </c:pt>
                <c:pt idx="340">
                  <c:v>80</c:v>
                </c:pt>
                <c:pt idx="341">
                  <c:v>80</c:v>
                </c:pt>
                <c:pt idx="342">
                  <c:v>80</c:v>
                </c:pt>
                <c:pt idx="343">
                  <c:v>80</c:v>
                </c:pt>
                <c:pt idx="344">
                  <c:v>80</c:v>
                </c:pt>
                <c:pt idx="345">
                  <c:v>80</c:v>
                </c:pt>
                <c:pt idx="346">
                  <c:v>80</c:v>
                </c:pt>
                <c:pt idx="347">
                  <c:v>80</c:v>
                </c:pt>
                <c:pt idx="348">
                  <c:v>80</c:v>
                </c:pt>
                <c:pt idx="349">
                  <c:v>80</c:v>
                </c:pt>
                <c:pt idx="350">
                  <c:v>80</c:v>
                </c:pt>
                <c:pt idx="351">
                  <c:v>80</c:v>
                </c:pt>
                <c:pt idx="352">
                  <c:v>80</c:v>
                </c:pt>
                <c:pt idx="353">
                  <c:v>80</c:v>
                </c:pt>
                <c:pt idx="354">
                  <c:v>80</c:v>
                </c:pt>
                <c:pt idx="355">
                  <c:v>80</c:v>
                </c:pt>
                <c:pt idx="356">
                  <c:v>80</c:v>
                </c:pt>
                <c:pt idx="357">
                  <c:v>80</c:v>
                </c:pt>
                <c:pt idx="358">
                  <c:v>80</c:v>
                </c:pt>
                <c:pt idx="359">
                  <c:v>80</c:v>
                </c:pt>
                <c:pt idx="360">
                  <c:v>80</c:v>
                </c:pt>
                <c:pt idx="361">
                  <c:v>80</c:v>
                </c:pt>
                <c:pt idx="362">
                  <c:v>80</c:v>
                </c:pt>
                <c:pt idx="363">
                  <c:v>80</c:v>
                </c:pt>
                <c:pt idx="364">
                  <c:v>80</c:v>
                </c:pt>
                <c:pt idx="365">
                  <c:v>80</c:v>
                </c:pt>
                <c:pt idx="366">
                  <c:v>80</c:v>
                </c:pt>
                <c:pt idx="367">
                  <c:v>80</c:v>
                </c:pt>
                <c:pt idx="368">
                  <c:v>80</c:v>
                </c:pt>
                <c:pt idx="369">
                  <c:v>80</c:v>
                </c:pt>
                <c:pt idx="370">
                  <c:v>80</c:v>
                </c:pt>
                <c:pt idx="371">
                  <c:v>80</c:v>
                </c:pt>
                <c:pt idx="372">
                  <c:v>80</c:v>
                </c:pt>
                <c:pt idx="373">
                  <c:v>80</c:v>
                </c:pt>
                <c:pt idx="374">
                  <c:v>80</c:v>
                </c:pt>
                <c:pt idx="375">
                  <c:v>80</c:v>
                </c:pt>
                <c:pt idx="376">
                  <c:v>80</c:v>
                </c:pt>
                <c:pt idx="377">
                  <c:v>80</c:v>
                </c:pt>
                <c:pt idx="378">
                  <c:v>80</c:v>
                </c:pt>
                <c:pt idx="379">
                  <c:v>80</c:v>
                </c:pt>
                <c:pt idx="380">
                  <c:v>80</c:v>
                </c:pt>
                <c:pt idx="381">
                  <c:v>80</c:v>
                </c:pt>
                <c:pt idx="382">
                  <c:v>80</c:v>
                </c:pt>
                <c:pt idx="383">
                  <c:v>80</c:v>
                </c:pt>
                <c:pt idx="384">
                  <c:v>80</c:v>
                </c:pt>
              </c:numCache>
            </c:numRef>
          </c:val>
          <c:smooth val="0"/>
          <c:extLst>
            <c:ext xmlns:c16="http://schemas.microsoft.com/office/drawing/2014/chart" uri="{C3380CC4-5D6E-409C-BE32-E72D297353CC}">
              <c16:uniqueId val="{00000003-6D3D-4CF5-9FDB-752B70ACFED7}"/>
            </c:ext>
          </c:extLst>
        </c:ser>
        <c:dLbls>
          <c:showLegendKey val="0"/>
          <c:showVal val="0"/>
          <c:showCatName val="0"/>
          <c:showSerName val="0"/>
          <c:showPercent val="0"/>
          <c:showBubbleSize val="0"/>
        </c:dLbls>
        <c:marker val="1"/>
        <c:smooth val="0"/>
        <c:axId val="1286799904"/>
        <c:axId val="1183383200"/>
      </c:lineChart>
      <c:dateAx>
        <c:axId val="1286799904"/>
        <c:scaling>
          <c:orientation val="minMax"/>
          <c:max val="44467"/>
        </c:scaling>
        <c:delete val="0"/>
        <c:axPos val="b"/>
        <c:numFmt formatCode="d\ mmm\ yyyy" sourceLinked="1"/>
        <c:majorTickMark val="out"/>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83383200"/>
        <c:crosses val="autoZero"/>
        <c:auto val="1"/>
        <c:lblOffset val="100"/>
        <c:baseTimeUnit val="days"/>
      </c:dateAx>
      <c:valAx>
        <c:axId val="1183383200"/>
        <c:scaling>
          <c:orientation val="minMax"/>
          <c:min val="40"/>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86799904"/>
        <c:crosses val="autoZero"/>
        <c:crossBetween val="between"/>
      </c:valAx>
      <c:spPr>
        <a:noFill/>
        <a:ln>
          <a:solidFill>
            <a:schemeClr val="lt1">
              <a:shade val="50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800" b="0" i="0" baseline="0">
                <a:effectLst/>
              </a:rPr>
              <a:t>Weight tracking chart (lbs)</a:t>
            </a:r>
            <a:endParaRPr lang="fr-CH">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6159728268699536E-2"/>
          <c:y val="0.13956787820475058"/>
          <c:w val="0.90400978015530487"/>
          <c:h val="0.62952435185003386"/>
        </c:manualLayout>
      </c:layout>
      <c:lineChart>
        <c:grouping val="standard"/>
        <c:varyColors val="0"/>
        <c:ser>
          <c:idx val="0"/>
          <c:order val="0"/>
          <c:tx>
            <c:strRef>
              <c:f>'Lbs table (USA) new'!$C$15</c:f>
              <c:strCache>
                <c:ptCount val="1"/>
                <c:pt idx="0">
                  <c:v> Weight (lbs) </c:v>
                </c:pt>
              </c:strCache>
            </c:strRef>
          </c:tx>
          <c:spPr>
            <a:ln w="28575" cap="rnd">
              <a:solidFill>
                <a:schemeClr val="accent1"/>
              </a:solidFill>
              <a:round/>
            </a:ln>
            <a:effectLst/>
          </c:spPr>
          <c:marker>
            <c:symbol val="circle"/>
            <c:size val="2"/>
            <c:spPr>
              <a:solidFill>
                <a:schemeClr val="accent1"/>
              </a:solidFill>
              <a:ln w="9525">
                <a:solidFill>
                  <a:schemeClr val="accent1"/>
                </a:solidFill>
              </a:ln>
              <a:effectLst/>
            </c:spPr>
          </c:marker>
          <c:cat>
            <c:numRef>
              <c:f>'Lbs table (USA) new'!$B$16:$B$400</c:f>
              <c:numCache>
                <c:formatCode>d\ mmm\ yyyy</c:formatCode>
                <c:ptCount val="385"/>
                <c:pt idx="0">
                  <c:v>44059</c:v>
                </c:pt>
                <c:pt idx="1">
                  <c:v>44064</c:v>
                </c:pt>
                <c:pt idx="2">
                  <c:v>44069</c:v>
                </c:pt>
                <c:pt idx="3">
                  <c:v>44074</c:v>
                </c:pt>
                <c:pt idx="4">
                  <c:v>44079</c:v>
                </c:pt>
                <c:pt idx="5">
                  <c:v>44084</c:v>
                </c:pt>
                <c:pt idx="6">
                  <c:v>44089</c:v>
                </c:pt>
                <c:pt idx="7">
                  <c:v>44094</c:v>
                </c:pt>
                <c:pt idx="8">
                  <c:v>44099</c:v>
                </c:pt>
                <c:pt idx="9">
                  <c:v>44104</c:v>
                </c:pt>
                <c:pt idx="10">
                  <c:v>44109</c:v>
                </c:pt>
                <c:pt idx="11">
                  <c:v>44114</c:v>
                </c:pt>
                <c:pt idx="12">
                  <c:v>44119</c:v>
                </c:pt>
                <c:pt idx="13">
                  <c:v>44124</c:v>
                </c:pt>
                <c:pt idx="14">
                  <c:v>44129</c:v>
                </c:pt>
                <c:pt idx="15">
                  <c:v>44134</c:v>
                </c:pt>
                <c:pt idx="16">
                  <c:v>44139</c:v>
                </c:pt>
                <c:pt idx="17">
                  <c:v>44144</c:v>
                </c:pt>
                <c:pt idx="18">
                  <c:v>44149</c:v>
                </c:pt>
                <c:pt idx="19">
                  <c:v>44154</c:v>
                </c:pt>
                <c:pt idx="20">
                  <c:v>44159</c:v>
                </c:pt>
                <c:pt idx="21">
                  <c:v>44164</c:v>
                </c:pt>
                <c:pt idx="22">
                  <c:v>44169</c:v>
                </c:pt>
                <c:pt idx="23">
                  <c:v>44174</c:v>
                </c:pt>
                <c:pt idx="24">
                  <c:v>44179</c:v>
                </c:pt>
                <c:pt idx="25">
                  <c:v>44184</c:v>
                </c:pt>
                <c:pt idx="26">
                  <c:v>44189</c:v>
                </c:pt>
                <c:pt idx="27">
                  <c:v>44194</c:v>
                </c:pt>
                <c:pt idx="28">
                  <c:v>44199</c:v>
                </c:pt>
                <c:pt idx="29">
                  <c:v>44204</c:v>
                </c:pt>
                <c:pt idx="30">
                  <c:v>44209</c:v>
                </c:pt>
                <c:pt idx="31">
                  <c:v>44214</c:v>
                </c:pt>
                <c:pt idx="32">
                  <c:v>44219</c:v>
                </c:pt>
                <c:pt idx="33">
                  <c:v>44224</c:v>
                </c:pt>
                <c:pt idx="34">
                  <c:v>44229</c:v>
                </c:pt>
                <c:pt idx="35">
                  <c:v>44234</c:v>
                </c:pt>
                <c:pt idx="36">
                  <c:v>44239</c:v>
                </c:pt>
                <c:pt idx="37">
                  <c:v>44244</c:v>
                </c:pt>
                <c:pt idx="38">
                  <c:v>44249</c:v>
                </c:pt>
                <c:pt idx="39">
                  <c:v>44254</c:v>
                </c:pt>
                <c:pt idx="40">
                  <c:v>44259</c:v>
                </c:pt>
                <c:pt idx="41">
                  <c:v>44264</c:v>
                </c:pt>
                <c:pt idx="42">
                  <c:v>44269</c:v>
                </c:pt>
                <c:pt idx="43">
                  <c:v>44274</c:v>
                </c:pt>
                <c:pt idx="44">
                  <c:v>44279</c:v>
                </c:pt>
                <c:pt idx="45">
                  <c:v>44284</c:v>
                </c:pt>
                <c:pt idx="46">
                  <c:v>44289</c:v>
                </c:pt>
                <c:pt idx="47">
                  <c:v>44294</c:v>
                </c:pt>
                <c:pt idx="48">
                  <c:v>44299</c:v>
                </c:pt>
                <c:pt idx="49">
                  <c:v>44304</c:v>
                </c:pt>
                <c:pt idx="50">
                  <c:v>44309</c:v>
                </c:pt>
                <c:pt idx="51">
                  <c:v>44314</c:v>
                </c:pt>
                <c:pt idx="52">
                  <c:v>44319</c:v>
                </c:pt>
                <c:pt idx="53">
                  <c:v>44324</c:v>
                </c:pt>
                <c:pt idx="54">
                  <c:v>44329</c:v>
                </c:pt>
                <c:pt idx="55">
                  <c:v>44334</c:v>
                </c:pt>
                <c:pt idx="56">
                  <c:v>44339</c:v>
                </c:pt>
                <c:pt idx="57">
                  <c:v>44344</c:v>
                </c:pt>
                <c:pt idx="58">
                  <c:v>44349</c:v>
                </c:pt>
                <c:pt idx="59">
                  <c:v>44354</c:v>
                </c:pt>
                <c:pt idx="60">
                  <c:v>44359</c:v>
                </c:pt>
                <c:pt idx="61">
                  <c:v>44364</c:v>
                </c:pt>
                <c:pt idx="62">
                  <c:v>44369</c:v>
                </c:pt>
                <c:pt idx="63">
                  <c:v>44374</c:v>
                </c:pt>
                <c:pt idx="64">
                  <c:v>44379</c:v>
                </c:pt>
                <c:pt idx="65">
                  <c:v>44384</c:v>
                </c:pt>
                <c:pt idx="66">
                  <c:v>44389</c:v>
                </c:pt>
                <c:pt idx="67">
                  <c:v>44394</c:v>
                </c:pt>
                <c:pt idx="68">
                  <c:v>44399</c:v>
                </c:pt>
                <c:pt idx="69">
                  <c:v>44404</c:v>
                </c:pt>
                <c:pt idx="70">
                  <c:v>44409</c:v>
                </c:pt>
                <c:pt idx="71">
                  <c:v>44414</c:v>
                </c:pt>
                <c:pt idx="72">
                  <c:v>44419</c:v>
                </c:pt>
                <c:pt idx="73">
                  <c:v>44424</c:v>
                </c:pt>
                <c:pt idx="74">
                  <c:v>44429</c:v>
                </c:pt>
                <c:pt idx="75">
                  <c:v>44434</c:v>
                </c:pt>
                <c:pt idx="76">
                  <c:v>44439</c:v>
                </c:pt>
                <c:pt idx="77">
                  <c:v>44444</c:v>
                </c:pt>
                <c:pt idx="78">
                  <c:v>44449</c:v>
                </c:pt>
                <c:pt idx="79">
                  <c:v>44454</c:v>
                </c:pt>
                <c:pt idx="80">
                  <c:v>44459</c:v>
                </c:pt>
                <c:pt idx="81">
                  <c:v>44464</c:v>
                </c:pt>
                <c:pt idx="82">
                  <c:v>44469</c:v>
                </c:pt>
                <c:pt idx="83">
                  <c:v>44474</c:v>
                </c:pt>
                <c:pt idx="84">
                  <c:v>44479</c:v>
                </c:pt>
                <c:pt idx="85">
                  <c:v>44484</c:v>
                </c:pt>
                <c:pt idx="86">
                  <c:v>44489</c:v>
                </c:pt>
                <c:pt idx="87">
                  <c:v>44494</c:v>
                </c:pt>
                <c:pt idx="88">
                  <c:v>44499</c:v>
                </c:pt>
                <c:pt idx="89">
                  <c:v>44504</c:v>
                </c:pt>
                <c:pt idx="90">
                  <c:v>44509</c:v>
                </c:pt>
                <c:pt idx="91">
                  <c:v>44514</c:v>
                </c:pt>
                <c:pt idx="92">
                  <c:v>44519</c:v>
                </c:pt>
                <c:pt idx="93">
                  <c:v>44524</c:v>
                </c:pt>
                <c:pt idx="94">
                  <c:v>44529</c:v>
                </c:pt>
                <c:pt idx="95">
                  <c:v>44534</c:v>
                </c:pt>
                <c:pt idx="96">
                  <c:v>44539</c:v>
                </c:pt>
                <c:pt idx="97">
                  <c:v>44544</c:v>
                </c:pt>
                <c:pt idx="98">
                  <c:v>44549</c:v>
                </c:pt>
                <c:pt idx="99">
                  <c:v>44554</c:v>
                </c:pt>
                <c:pt idx="100">
                  <c:v>44559</c:v>
                </c:pt>
                <c:pt idx="101">
                  <c:v>44564</c:v>
                </c:pt>
                <c:pt idx="102">
                  <c:v>44569</c:v>
                </c:pt>
                <c:pt idx="103">
                  <c:v>44574</c:v>
                </c:pt>
                <c:pt idx="104">
                  <c:v>44579</c:v>
                </c:pt>
                <c:pt idx="105">
                  <c:v>44584</c:v>
                </c:pt>
                <c:pt idx="106">
                  <c:v>44589</c:v>
                </c:pt>
                <c:pt idx="107">
                  <c:v>44594</c:v>
                </c:pt>
                <c:pt idx="108">
                  <c:v>44599</c:v>
                </c:pt>
                <c:pt idx="109">
                  <c:v>44604</c:v>
                </c:pt>
                <c:pt idx="110">
                  <c:v>44609</c:v>
                </c:pt>
                <c:pt idx="111">
                  <c:v>44614</c:v>
                </c:pt>
                <c:pt idx="112">
                  <c:v>44619</c:v>
                </c:pt>
                <c:pt idx="113">
                  <c:v>44624</c:v>
                </c:pt>
                <c:pt idx="114">
                  <c:v>44629</c:v>
                </c:pt>
                <c:pt idx="115">
                  <c:v>44634</c:v>
                </c:pt>
                <c:pt idx="116">
                  <c:v>44639</c:v>
                </c:pt>
                <c:pt idx="117">
                  <c:v>44644</c:v>
                </c:pt>
                <c:pt idx="118">
                  <c:v>44649</c:v>
                </c:pt>
                <c:pt idx="119">
                  <c:v>44654</c:v>
                </c:pt>
                <c:pt idx="120">
                  <c:v>44659</c:v>
                </c:pt>
                <c:pt idx="121">
                  <c:v>44664</c:v>
                </c:pt>
                <c:pt idx="122">
                  <c:v>44669</c:v>
                </c:pt>
                <c:pt idx="123">
                  <c:v>44674</c:v>
                </c:pt>
                <c:pt idx="124">
                  <c:v>44679</c:v>
                </c:pt>
                <c:pt idx="125">
                  <c:v>44684</c:v>
                </c:pt>
                <c:pt idx="126">
                  <c:v>44689</c:v>
                </c:pt>
                <c:pt idx="127">
                  <c:v>44694</c:v>
                </c:pt>
                <c:pt idx="128">
                  <c:v>44699</c:v>
                </c:pt>
                <c:pt idx="129">
                  <c:v>44704</c:v>
                </c:pt>
                <c:pt idx="130">
                  <c:v>44709</c:v>
                </c:pt>
                <c:pt idx="131">
                  <c:v>44714</c:v>
                </c:pt>
                <c:pt idx="132">
                  <c:v>44719</c:v>
                </c:pt>
                <c:pt idx="133">
                  <c:v>44724</c:v>
                </c:pt>
                <c:pt idx="134">
                  <c:v>44729</c:v>
                </c:pt>
                <c:pt idx="135">
                  <c:v>44734</c:v>
                </c:pt>
                <c:pt idx="136">
                  <c:v>44739</c:v>
                </c:pt>
                <c:pt idx="137">
                  <c:v>44744</c:v>
                </c:pt>
                <c:pt idx="138">
                  <c:v>44749</c:v>
                </c:pt>
                <c:pt idx="139">
                  <c:v>44754</c:v>
                </c:pt>
                <c:pt idx="140">
                  <c:v>44759</c:v>
                </c:pt>
                <c:pt idx="141">
                  <c:v>44764</c:v>
                </c:pt>
                <c:pt idx="142">
                  <c:v>44769</c:v>
                </c:pt>
                <c:pt idx="143">
                  <c:v>44774</c:v>
                </c:pt>
                <c:pt idx="144">
                  <c:v>44779</c:v>
                </c:pt>
                <c:pt idx="145">
                  <c:v>44784</c:v>
                </c:pt>
                <c:pt idx="146">
                  <c:v>44789</c:v>
                </c:pt>
                <c:pt idx="147">
                  <c:v>44794</c:v>
                </c:pt>
                <c:pt idx="148">
                  <c:v>44799</c:v>
                </c:pt>
                <c:pt idx="149">
                  <c:v>44804</c:v>
                </c:pt>
                <c:pt idx="150">
                  <c:v>44809</c:v>
                </c:pt>
                <c:pt idx="151">
                  <c:v>44814</c:v>
                </c:pt>
                <c:pt idx="152">
                  <c:v>44819</c:v>
                </c:pt>
                <c:pt idx="153">
                  <c:v>44824</c:v>
                </c:pt>
                <c:pt idx="154">
                  <c:v>44829</c:v>
                </c:pt>
                <c:pt idx="155">
                  <c:v>44834</c:v>
                </c:pt>
                <c:pt idx="156">
                  <c:v>44839</c:v>
                </c:pt>
                <c:pt idx="157">
                  <c:v>44844</c:v>
                </c:pt>
                <c:pt idx="158">
                  <c:v>44849</c:v>
                </c:pt>
                <c:pt idx="159">
                  <c:v>44854</c:v>
                </c:pt>
                <c:pt idx="160">
                  <c:v>44859</c:v>
                </c:pt>
                <c:pt idx="161">
                  <c:v>44864</c:v>
                </c:pt>
                <c:pt idx="162">
                  <c:v>44869</c:v>
                </c:pt>
                <c:pt idx="163">
                  <c:v>44874</c:v>
                </c:pt>
                <c:pt idx="164">
                  <c:v>44879</c:v>
                </c:pt>
                <c:pt idx="165">
                  <c:v>44884</c:v>
                </c:pt>
                <c:pt idx="166">
                  <c:v>44889</c:v>
                </c:pt>
                <c:pt idx="167">
                  <c:v>44894</c:v>
                </c:pt>
                <c:pt idx="168">
                  <c:v>44899</c:v>
                </c:pt>
                <c:pt idx="169">
                  <c:v>44904</c:v>
                </c:pt>
                <c:pt idx="170">
                  <c:v>44909</c:v>
                </c:pt>
                <c:pt idx="171">
                  <c:v>44914</c:v>
                </c:pt>
                <c:pt idx="172">
                  <c:v>44919</c:v>
                </c:pt>
                <c:pt idx="173">
                  <c:v>44924</c:v>
                </c:pt>
                <c:pt idx="174">
                  <c:v>44929</c:v>
                </c:pt>
                <c:pt idx="175">
                  <c:v>44934</c:v>
                </c:pt>
                <c:pt idx="176">
                  <c:v>44939</c:v>
                </c:pt>
                <c:pt idx="177">
                  <c:v>44944</c:v>
                </c:pt>
                <c:pt idx="178">
                  <c:v>44949</c:v>
                </c:pt>
                <c:pt idx="179">
                  <c:v>44954</c:v>
                </c:pt>
                <c:pt idx="180">
                  <c:v>44959</c:v>
                </c:pt>
                <c:pt idx="181">
                  <c:v>44964</c:v>
                </c:pt>
                <c:pt idx="182">
                  <c:v>44969</c:v>
                </c:pt>
                <c:pt idx="183">
                  <c:v>44974</c:v>
                </c:pt>
                <c:pt idx="184">
                  <c:v>44979</c:v>
                </c:pt>
                <c:pt idx="185">
                  <c:v>44984</c:v>
                </c:pt>
                <c:pt idx="186">
                  <c:v>44989</c:v>
                </c:pt>
                <c:pt idx="187">
                  <c:v>44994</c:v>
                </c:pt>
                <c:pt idx="188">
                  <c:v>44999</c:v>
                </c:pt>
                <c:pt idx="189">
                  <c:v>45004</c:v>
                </c:pt>
                <c:pt idx="190">
                  <c:v>45009</c:v>
                </c:pt>
                <c:pt idx="191">
                  <c:v>45014</c:v>
                </c:pt>
                <c:pt idx="192">
                  <c:v>45019</c:v>
                </c:pt>
                <c:pt idx="193">
                  <c:v>45024</c:v>
                </c:pt>
                <c:pt idx="194">
                  <c:v>45029</c:v>
                </c:pt>
                <c:pt idx="195">
                  <c:v>45034</c:v>
                </c:pt>
                <c:pt idx="196">
                  <c:v>45039</c:v>
                </c:pt>
                <c:pt idx="197">
                  <c:v>45044</c:v>
                </c:pt>
                <c:pt idx="198">
                  <c:v>45049</c:v>
                </c:pt>
                <c:pt idx="199">
                  <c:v>45054</c:v>
                </c:pt>
                <c:pt idx="200">
                  <c:v>45059</c:v>
                </c:pt>
                <c:pt idx="201">
                  <c:v>45064</c:v>
                </c:pt>
                <c:pt idx="202">
                  <c:v>45069</c:v>
                </c:pt>
                <c:pt idx="203">
                  <c:v>45074</c:v>
                </c:pt>
                <c:pt idx="204">
                  <c:v>45079</c:v>
                </c:pt>
                <c:pt idx="205">
                  <c:v>45084</c:v>
                </c:pt>
                <c:pt idx="206">
                  <c:v>45089</c:v>
                </c:pt>
                <c:pt idx="207">
                  <c:v>45094</c:v>
                </c:pt>
                <c:pt idx="208">
                  <c:v>45099</c:v>
                </c:pt>
                <c:pt idx="209">
                  <c:v>45104</c:v>
                </c:pt>
                <c:pt idx="210">
                  <c:v>45109</c:v>
                </c:pt>
                <c:pt idx="211">
                  <c:v>45114</c:v>
                </c:pt>
                <c:pt idx="212">
                  <c:v>45119</c:v>
                </c:pt>
                <c:pt idx="213">
                  <c:v>45124</c:v>
                </c:pt>
                <c:pt idx="214">
                  <c:v>45129</c:v>
                </c:pt>
                <c:pt idx="215">
                  <c:v>45134</c:v>
                </c:pt>
                <c:pt idx="216">
                  <c:v>45139</c:v>
                </c:pt>
                <c:pt idx="217">
                  <c:v>45144</c:v>
                </c:pt>
                <c:pt idx="218">
                  <c:v>45149</c:v>
                </c:pt>
                <c:pt idx="219">
                  <c:v>45154</c:v>
                </c:pt>
                <c:pt idx="220">
                  <c:v>45159</c:v>
                </c:pt>
                <c:pt idx="221">
                  <c:v>45164</c:v>
                </c:pt>
                <c:pt idx="222">
                  <c:v>45169</c:v>
                </c:pt>
                <c:pt idx="223">
                  <c:v>45174</c:v>
                </c:pt>
                <c:pt idx="224">
                  <c:v>45179</c:v>
                </c:pt>
                <c:pt idx="225">
                  <c:v>45184</c:v>
                </c:pt>
                <c:pt idx="226">
                  <c:v>45189</c:v>
                </c:pt>
                <c:pt idx="227">
                  <c:v>45194</c:v>
                </c:pt>
                <c:pt idx="228">
                  <c:v>45199</c:v>
                </c:pt>
                <c:pt idx="229">
                  <c:v>45204</c:v>
                </c:pt>
                <c:pt idx="230">
                  <c:v>45209</c:v>
                </c:pt>
                <c:pt idx="231">
                  <c:v>45214</c:v>
                </c:pt>
                <c:pt idx="232">
                  <c:v>45219</c:v>
                </c:pt>
                <c:pt idx="233">
                  <c:v>45224</c:v>
                </c:pt>
                <c:pt idx="234">
                  <c:v>45229</c:v>
                </c:pt>
                <c:pt idx="235">
                  <c:v>45234</c:v>
                </c:pt>
                <c:pt idx="236">
                  <c:v>45239</c:v>
                </c:pt>
                <c:pt idx="237">
                  <c:v>45244</c:v>
                </c:pt>
                <c:pt idx="238">
                  <c:v>45249</c:v>
                </c:pt>
                <c:pt idx="239">
                  <c:v>45254</c:v>
                </c:pt>
                <c:pt idx="240">
                  <c:v>45259</c:v>
                </c:pt>
                <c:pt idx="241">
                  <c:v>45264</c:v>
                </c:pt>
                <c:pt idx="242">
                  <c:v>45269</c:v>
                </c:pt>
                <c:pt idx="243">
                  <c:v>45274</c:v>
                </c:pt>
                <c:pt idx="244">
                  <c:v>45279</c:v>
                </c:pt>
                <c:pt idx="245">
                  <c:v>45284</c:v>
                </c:pt>
                <c:pt idx="246">
                  <c:v>45289</c:v>
                </c:pt>
                <c:pt idx="247">
                  <c:v>45294</c:v>
                </c:pt>
                <c:pt idx="248">
                  <c:v>45299</c:v>
                </c:pt>
                <c:pt idx="249">
                  <c:v>45304</c:v>
                </c:pt>
                <c:pt idx="250">
                  <c:v>45309</c:v>
                </c:pt>
                <c:pt idx="251">
                  <c:v>45314</c:v>
                </c:pt>
                <c:pt idx="252">
                  <c:v>45319</c:v>
                </c:pt>
                <c:pt idx="253">
                  <c:v>45324</c:v>
                </c:pt>
                <c:pt idx="254">
                  <c:v>45329</c:v>
                </c:pt>
                <c:pt idx="255">
                  <c:v>45334</c:v>
                </c:pt>
                <c:pt idx="256">
                  <c:v>45339</c:v>
                </c:pt>
                <c:pt idx="257">
                  <c:v>45344</c:v>
                </c:pt>
                <c:pt idx="258">
                  <c:v>45349</c:v>
                </c:pt>
                <c:pt idx="259">
                  <c:v>45354</c:v>
                </c:pt>
                <c:pt idx="260">
                  <c:v>45359</c:v>
                </c:pt>
                <c:pt idx="261">
                  <c:v>45364</c:v>
                </c:pt>
                <c:pt idx="262">
                  <c:v>45369</c:v>
                </c:pt>
                <c:pt idx="263">
                  <c:v>45374</c:v>
                </c:pt>
                <c:pt idx="264">
                  <c:v>45379</c:v>
                </c:pt>
                <c:pt idx="265">
                  <c:v>45384</c:v>
                </c:pt>
                <c:pt idx="266">
                  <c:v>45389</c:v>
                </c:pt>
                <c:pt idx="267">
                  <c:v>45394</c:v>
                </c:pt>
                <c:pt idx="268">
                  <c:v>45399</c:v>
                </c:pt>
                <c:pt idx="269">
                  <c:v>45404</c:v>
                </c:pt>
                <c:pt idx="270">
                  <c:v>45409</c:v>
                </c:pt>
                <c:pt idx="271">
                  <c:v>45414</c:v>
                </c:pt>
                <c:pt idx="272">
                  <c:v>45419</c:v>
                </c:pt>
                <c:pt idx="273">
                  <c:v>45424</c:v>
                </c:pt>
                <c:pt idx="274">
                  <c:v>45429</c:v>
                </c:pt>
                <c:pt idx="275">
                  <c:v>45434</c:v>
                </c:pt>
                <c:pt idx="276">
                  <c:v>45439</c:v>
                </c:pt>
                <c:pt idx="277">
                  <c:v>45444</c:v>
                </c:pt>
                <c:pt idx="278">
                  <c:v>45449</c:v>
                </c:pt>
                <c:pt idx="279">
                  <c:v>45454</c:v>
                </c:pt>
                <c:pt idx="280">
                  <c:v>45459</c:v>
                </c:pt>
                <c:pt idx="281">
                  <c:v>45464</c:v>
                </c:pt>
                <c:pt idx="282">
                  <c:v>45469</c:v>
                </c:pt>
                <c:pt idx="283">
                  <c:v>45474</c:v>
                </c:pt>
                <c:pt idx="284">
                  <c:v>45479</c:v>
                </c:pt>
                <c:pt idx="285">
                  <c:v>45484</c:v>
                </c:pt>
                <c:pt idx="286">
                  <c:v>45489</c:v>
                </c:pt>
                <c:pt idx="287">
                  <c:v>45494</c:v>
                </c:pt>
                <c:pt idx="288">
                  <c:v>45499</c:v>
                </c:pt>
                <c:pt idx="289">
                  <c:v>45504</c:v>
                </c:pt>
                <c:pt idx="290">
                  <c:v>45509</c:v>
                </c:pt>
                <c:pt idx="291">
                  <c:v>45514</c:v>
                </c:pt>
                <c:pt idx="292">
                  <c:v>45519</c:v>
                </c:pt>
                <c:pt idx="293">
                  <c:v>45524</c:v>
                </c:pt>
                <c:pt idx="294">
                  <c:v>45529</c:v>
                </c:pt>
                <c:pt idx="295">
                  <c:v>45534</c:v>
                </c:pt>
                <c:pt idx="296">
                  <c:v>45539</c:v>
                </c:pt>
                <c:pt idx="297">
                  <c:v>45544</c:v>
                </c:pt>
                <c:pt idx="298">
                  <c:v>45549</c:v>
                </c:pt>
                <c:pt idx="299">
                  <c:v>45554</c:v>
                </c:pt>
                <c:pt idx="300">
                  <c:v>45559</c:v>
                </c:pt>
                <c:pt idx="301">
                  <c:v>45564</c:v>
                </c:pt>
                <c:pt idx="302">
                  <c:v>45569</c:v>
                </c:pt>
                <c:pt idx="303">
                  <c:v>45574</c:v>
                </c:pt>
                <c:pt idx="304">
                  <c:v>45579</c:v>
                </c:pt>
                <c:pt idx="305">
                  <c:v>45584</c:v>
                </c:pt>
                <c:pt idx="306">
                  <c:v>45589</c:v>
                </c:pt>
                <c:pt idx="307">
                  <c:v>45594</c:v>
                </c:pt>
                <c:pt idx="308">
                  <c:v>45599</c:v>
                </c:pt>
                <c:pt idx="309">
                  <c:v>45604</c:v>
                </c:pt>
                <c:pt idx="310">
                  <c:v>45609</c:v>
                </c:pt>
                <c:pt idx="311">
                  <c:v>45614</c:v>
                </c:pt>
                <c:pt idx="312">
                  <c:v>45619</c:v>
                </c:pt>
                <c:pt idx="313">
                  <c:v>45624</c:v>
                </c:pt>
                <c:pt idx="314">
                  <c:v>45629</c:v>
                </c:pt>
                <c:pt idx="315">
                  <c:v>45634</c:v>
                </c:pt>
                <c:pt idx="316">
                  <c:v>45639</c:v>
                </c:pt>
                <c:pt idx="317">
                  <c:v>45644</c:v>
                </c:pt>
                <c:pt idx="318">
                  <c:v>45649</c:v>
                </c:pt>
                <c:pt idx="319">
                  <c:v>45654</c:v>
                </c:pt>
                <c:pt idx="320">
                  <c:v>45659</c:v>
                </c:pt>
                <c:pt idx="321">
                  <c:v>45664</c:v>
                </c:pt>
                <c:pt idx="322">
                  <c:v>45669</c:v>
                </c:pt>
                <c:pt idx="323">
                  <c:v>45674</c:v>
                </c:pt>
                <c:pt idx="324">
                  <c:v>45679</c:v>
                </c:pt>
                <c:pt idx="325">
                  <c:v>45684</c:v>
                </c:pt>
                <c:pt idx="326">
                  <c:v>45689</c:v>
                </c:pt>
                <c:pt idx="327">
                  <c:v>45694</c:v>
                </c:pt>
                <c:pt idx="328">
                  <c:v>45699</c:v>
                </c:pt>
                <c:pt idx="329">
                  <c:v>45704</c:v>
                </c:pt>
                <c:pt idx="330">
                  <c:v>45709</c:v>
                </c:pt>
                <c:pt idx="331">
                  <c:v>45714</c:v>
                </c:pt>
                <c:pt idx="332">
                  <c:v>45719</c:v>
                </c:pt>
                <c:pt idx="333">
                  <c:v>45724</c:v>
                </c:pt>
                <c:pt idx="334">
                  <c:v>45729</c:v>
                </c:pt>
                <c:pt idx="335">
                  <c:v>45734</c:v>
                </c:pt>
                <c:pt idx="336">
                  <c:v>45739</c:v>
                </c:pt>
                <c:pt idx="337">
                  <c:v>45744</c:v>
                </c:pt>
                <c:pt idx="338">
                  <c:v>45749</c:v>
                </c:pt>
                <c:pt idx="339">
                  <c:v>45754</c:v>
                </c:pt>
                <c:pt idx="340">
                  <c:v>45759</c:v>
                </c:pt>
                <c:pt idx="341">
                  <c:v>45764</c:v>
                </c:pt>
                <c:pt idx="342">
                  <c:v>45769</c:v>
                </c:pt>
                <c:pt idx="343">
                  <c:v>45774</c:v>
                </c:pt>
                <c:pt idx="344">
                  <c:v>45779</c:v>
                </c:pt>
                <c:pt idx="345">
                  <c:v>45784</c:v>
                </c:pt>
                <c:pt idx="346">
                  <c:v>45789</c:v>
                </c:pt>
                <c:pt idx="347">
                  <c:v>45794</c:v>
                </c:pt>
                <c:pt idx="348">
                  <c:v>45799</c:v>
                </c:pt>
                <c:pt idx="349">
                  <c:v>45804</c:v>
                </c:pt>
                <c:pt idx="350">
                  <c:v>45809</c:v>
                </c:pt>
                <c:pt idx="351">
                  <c:v>45814</c:v>
                </c:pt>
                <c:pt idx="352">
                  <c:v>45819</c:v>
                </c:pt>
                <c:pt idx="353">
                  <c:v>45824</c:v>
                </c:pt>
                <c:pt idx="354">
                  <c:v>45829</c:v>
                </c:pt>
                <c:pt idx="355">
                  <c:v>45834</c:v>
                </c:pt>
                <c:pt idx="356">
                  <c:v>45839</c:v>
                </c:pt>
                <c:pt idx="357">
                  <c:v>45844</c:v>
                </c:pt>
                <c:pt idx="358">
                  <c:v>45849</c:v>
                </c:pt>
                <c:pt idx="359">
                  <c:v>45854</c:v>
                </c:pt>
                <c:pt idx="360">
                  <c:v>45859</c:v>
                </c:pt>
                <c:pt idx="361">
                  <c:v>45864</c:v>
                </c:pt>
                <c:pt idx="362">
                  <c:v>45869</c:v>
                </c:pt>
                <c:pt idx="363">
                  <c:v>45874</c:v>
                </c:pt>
                <c:pt idx="364">
                  <c:v>45879</c:v>
                </c:pt>
                <c:pt idx="365">
                  <c:v>45884</c:v>
                </c:pt>
                <c:pt idx="366">
                  <c:v>45889</c:v>
                </c:pt>
                <c:pt idx="367">
                  <c:v>45894</c:v>
                </c:pt>
                <c:pt idx="368">
                  <c:v>45899</c:v>
                </c:pt>
                <c:pt idx="369">
                  <c:v>45904</c:v>
                </c:pt>
                <c:pt idx="370">
                  <c:v>45909</c:v>
                </c:pt>
                <c:pt idx="371">
                  <c:v>45914</c:v>
                </c:pt>
                <c:pt idx="372">
                  <c:v>45919</c:v>
                </c:pt>
                <c:pt idx="373">
                  <c:v>45924</c:v>
                </c:pt>
                <c:pt idx="374">
                  <c:v>45929</c:v>
                </c:pt>
                <c:pt idx="375">
                  <c:v>45934</c:v>
                </c:pt>
                <c:pt idx="376">
                  <c:v>45939</c:v>
                </c:pt>
                <c:pt idx="377">
                  <c:v>45944</c:v>
                </c:pt>
                <c:pt idx="378">
                  <c:v>45949</c:v>
                </c:pt>
                <c:pt idx="379">
                  <c:v>45954</c:v>
                </c:pt>
                <c:pt idx="380">
                  <c:v>45959</c:v>
                </c:pt>
                <c:pt idx="381">
                  <c:v>45964</c:v>
                </c:pt>
                <c:pt idx="382">
                  <c:v>45969</c:v>
                </c:pt>
                <c:pt idx="383">
                  <c:v>45974</c:v>
                </c:pt>
                <c:pt idx="384">
                  <c:v>45979</c:v>
                </c:pt>
              </c:numCache>
            </c:numRef>
          </c:cat>
          <c:val>
            <c:numRef>
              <c:f>'Lbs table (USA) new'!$C$16:$C$400</c:f>
              <c:numCache>
                <c:formatCode>0.0</c:formatCode>
                <c:ptCount val="385"/>
                <c:pt idx="0">
                  <c:v>180</c:v>
                </c:pt>
              </c:numCache>
            </c:numRef>
          </c:val>
          <c:smooth val="0"/>
          <c:extLst>
            <c:ext xmlns:c16="http://schemas.microsoft.com/office/drawing/2014/chart" uri="{C3380CC4-5D6E-409C-BE32-E72D297353CC}">
              <c16:uniqueId val="{00000000-FCB6-4CB6-A910-CAF1BC0A5DFE}"/>
            </c:ext>
          </c:extLst>
        </c:ser>
        <c:ser>
          <c:idx val="1"/>
          <c:order val="1"/>
          <c:tx>
            <c:strRef>
              <c:f>'Lbs table (USA) new'!$F$15</c:f>
              <c:strCache>
                <c:ptCount val="1"/>
                <c:pt idx="0">
                  <c:v>Target</c:v>
                </c:pt>
              </c:strCache>
            </c:strRef>
          </c:tx>
          <c:spPr>
            <a:ln w="25400" cap="rnd">
              <a:noFill/>
              <a:round/>
            </a:ln>
            <a:effectLst/>
          </c:spPr>
          <c:marker>
            <c:symbol val="circle"/>
            <c:size val="2"/>
            <c:spPr>
              <a:solidFill>
                <a:schemeClr val="accent2"/>
              </a:solidFill>
              <a:ln w="9525">
                <a:solidFill>
                  <a:schemeClr val="accent2"/>
                </a:solidFill>
              </a:ln>
              <a:effectLst/>
            </c:spPr>
          </c:marker>
          <c:cat>
            <c:numRef>
              <c:f>'Lbs table (USA) new'!$B$16:$B$400</c:f>
              <c:numCache>
                <c:formatCode>d\ mmm\ yyyy</c:formatCode>
                <c:ptCount val="385"/>
                <c:pt idx="0">
                  <c:v>44059</c:v>
                </c:pt>
                <c:pt idx="1">
                  <c:v>44064</c:v>
                </c:pt>
                <c:pt idx="2">
                  <c:v>44069</c:v>
                </c:pt>
                <c:pt idx="3">
                  <c:v>44074</c:v>
                </c:pt>
                <c:pt idx="4">
                  <c:v>44079</c:v>
                </c:pt>
                <c:pt idx="5">
                  <c:v>44084</c:v>
                </c:pt>
                <c:pt idx="6">
                  <c:v>44089</c:v>
                </c:pt>
                <c:pt idx="7">
                  <c:v>44094</c:v>
                </c:pt>
                <c:pt idx="8">
                  <c:v>44099</c:v>
                </c:pt>
                <c:pt idx="9">
                  <c:v>44104</c:v>
                </c:pt>
                <c:pt idx="10">
                  <c:v>44109</c:v>
                </c:pt>
                <c:pt idx="11">
                  <c:v>44114</c:v>
                </c:pt>
                <c:pt idx="12">
                  <c:v>44119</c:v>
                </c:pt>
                <c:pt idx="13">
                  <c:v>44124</c:v>
                </c:pt>
                <c:pt idx="14">
                  <c:v>44129</c:v>
                </c:pt>
                <c:pt idx="15">
                  <c:v>44134</c:v>
                </c:pt>
                <c:pt idx="16">
                  <c:v>44139</c:v>
                </c:pt>
                <c:pt idx="17">
                  <c:v>44144</c:v>
                </c:pt>
                <c:pt idx="18">
                  <c:v>44149</c:v>
                </c:pt>
                <c:pt idx="19">
                  <c:v>44154</c:v>
                </c:pt>
                <c:pt idx="20">
                  <c:v>44159</c:v>
                </c:pt>
                <c:pt idx="21">
                  <c:v>44164</c:v>
                </c:pt>
                <c:pt idx="22">
                  <c:v>44169</c:v>
                </c:pt>
                <c:pt idx="23">
                  <c:v>44174</c:v>
                </c:pt>
                <c:pt idx="24">
                  <c:v>44179</c:v>
                </c:pt>
                <c:pt idx="25">
                  <c:v>44184</c:v>
                </c:pt>
                <c:pt idx="26">
                  <c:v>44189</c:v>
                </c:pt>
                <c:pt idx="27">
                  <c:v>44194</c:v>
                </c:pt>
                <c:pt idx="28">
                  <c:v>44199</c:v>
                </c:pt>
                <c:pt idx="29">
                  <c:v>44204</c:v>
                </c:pt>
                <c:pt idx="30">
                  <c:v>44209</c:v>
                </c:pt>
                <c:pt idx="31">
                  <c:v>44214</c:v>
                </c:pt>
                <c:pt idx="32">
                  <c:v>44219</c:v>
                </c:pt>
                <c:pt idx="33">
                  <c:v>44224</c:v>
                </c:pt>
                <c:pt idx="34">
                  <c:v>44229</c:v>
                </c:pt>
                <c:pt idx="35">
                  <c:v>44234</c:v>
                </c:pt>
                <c:pt idx="36">
                  <c:v>44239</c:v>
                </c:pt>
                <c:pt idx="37">
                  <c:v>44244</c:v>
                </c:pt>
                <c:pt idx="38">
                  <c:v>44249</c:v>
                </c:pt>
                <c:pt idx="39">
                  <c:v>44254</c:v>
                </c:pt>
                <c:pt idx="40">
                  <c:v>44259</c:v>
                </c:pt>
                <c:pt idx="41">
                  <c:v>44264</c:v>
                </c:pt>
                <c:pt idx="42">
                  <c:v>44269</c:v>
                </c:pt>
                <c:pt idx="43">
                  <c:v>44274</c:v>
                </c:pt>
                <c:pt idx="44">
                  <c:v>44279</c:v>
                </c:pt>
                <c:pt idx="45">
                  <c:v>44284</c:v>
                </c:pt>
                <c:pt idx="46">
                  <c:v>44289</c:v>
                </c:pt>
                <c:pt idx="47">
                  <c:v>44294</c:v>
                </c:pt>
                <c:pt idx="48">
                  <c:v>44299</c:v>
                </c:pt>
                <c:pt idx="49">
                  <c:v>44304</c:v>
                </c:pt>
                <c:pt idx="50">
                  <c:v>44309</c:v>
                </c:pt>
                <c:pt idx="51">
                  <c:v>44314</c:v>
                </c:pt>
                <c:pt idx="52">
                  <c:v>44319</c:v>
                </c:pt>
                <c:pt idx="53">
                  <c:v>44324</c:v>
                </c:pt>
                <c:pt idx="54">
                  <c:v>44329</c:v>
                </c:pt>
                <c:pt idx="55">
                  <c:v>44334</c:v>
                </c:pt>
                <c:pt idx="56">
                  <c:v>44339</c:v>
                </c:pt>
                <c:pt idx="57">
                  <c:v>44344</c:v>
                </c:pt>
                <c:pt idx="58">
                  <c:v>44349</c:v>
                </c:pt>
                <c:pt idx="59">
                  <c:v>44354</c:v>
                </c:pt>
                <c:pt idx="60">
                  <c:v>44359</c:v>
                </c:pt>
                <c:pt idx="61">
                  <c:v>44364</c:v>
                </c:pt>
                <c:pt idx="62">
                  <c:v>44369</c:v>
                </c:pt>
                <c:pt idx="63">
                  <c:v>44374</c:v>
                </c:pt>
                <c:pt idx="64">
                  <c:v>44379</c:v>
                </c:pt>
                <c:pt idx="65">
                  <c:v>44384</c:v>
                </c:pt>
                <c:pt idx="66">
                  <c:v>44389</c:v>
                </c:pt>
                <c:pt idx="67">
                  <c:v>44394</c:v>
                </c:pt>
                <c:pt idx="68">
                  <c:v>44399</c:v>
                </c:pt>
                <c:pt idx="69">
                  <c:v>44404</c:v>
                </c:pt>
                <c:pt idx="70">
                  <c:v>44409</c:v>
                </c:pt>
                <c:pt idx="71">
                  <c:v>44414</c:v>
                </c:pt>
                <c:pt idx="72">
                  <c:v>44419</c:v>
                </c:pt>
                <c:pt idx="73">
                  <c:v>44424</c:v>
                </c:pt>
                <c:pt idx="74">
                  <c:v>44429</c:v>
                </c:pt>
                <c:pt idx="75">
                  <c:v>44434</c:v>
                </c:pt>
                <c:pt idx="76">
                  <c:v>44439</c:v>
                </c:pt>
                <c:pt idx="77">
                  <c:v>44444</c:v>
                </c:pt>
                <c:pt idx="78">
                  <c:v>44449</c:v>
                </c:pt>
                <c:pt idx="79">
                  <c:v>44454</c:v>
                </c:pt>
                <c:pt idx="80">
                  <c:v>44459</c:v>
                </c:pt>
                <c:pt idx="81">
                  <c:v>44464</c:v>
                </c:pt>
                <c:pt idx="82">
                  <c:v>44469</c:v>
                </c:pt>
                <c:pt idx="83">
                  <c:v>44474</c:v>
                </c:pt>
                <c:pt idx="84">
                  <c:v>44479</c:v>
                </c:pt>
                <c:pt idx="85">
                  <c:v>44484</c:v>
                </c:pt>
                <c:pt idx="86">
                  <c:v>44489</c:v>
                </c:pt>
                <c:pt idx="87">
                  <c:v>44494</c:v>
                </c:pt>
                <c:pt idx="88">
                  <c:v>44499</c:v>
                </c:pt>
                <c:pt idx="89">
                  <c:v>44504</c:v>
                </c:pt>
                <c:pt idx="90">
                  <c:v>44509</c:v>
                </c:pt>
                <c:pt idx="91">
                  <c:v>44514</c:v>
                </c:pt>
                <c:pt idx="92">
                  <c:v>44519</c:v>
                </c:pt>
                <c:pt idx="93">
                  <c:v>44524</c:v>
                </c:pt>
                <c:pt idx="94">
                  <c:v>44529</c:v>
                </c:pt>
                <c:pt idx="95">
                  <c:v>44534</c:v>
                </c:pt>
                <c:pt idx="96">
                  <c:v>44539</c:v>
                </c:pt>
                <c:pt idx="97">
                  <c:v>44544</c:v>
                </c:pt>
                <c:pt idx="98">
                  <c:v>44549</c:v>
                </c:pt>
                <c:pt idx="99">
                  <c:v>44554</c:v>
                </c:pt>
                <c:pt idx="100">
                  <c:v>44559</c:v>
                </c:pt>
                <c:pt idx="101">
                  <c:v>44564</c:v>
                </c:pt>
                <c:pt idx="102">
                  <c:v>44569</c:v>
                </c:pt>
                <c:pt idx="103">
                  <c:v>44574</c:v>
                </c:pt>
                <c:pt idx="104">
                  <c:v>44579</c:v>
                </c:pt>
                <c:pt idx="105">
                  <c:v>44584</c:v>
                </c:pt>
                <c:pt idx="106">
                  <c:v>44589</c:v>
                </c:pt>
                <c:pt idx="107">
                  <c:v>44594</c:v>
                </c:pt>
                <c:pt idx="108">
                  <c:v>44599</c:v>
                </c:pt>
                <c:pt idx="109">
                  <c:v>44604</c:v>
                </c:pt>
                <c:pt idx="110">
                  <c:v>44609</c:v>
                </c:pt>
                <c:pt idx="111">
                  <c:v>44614</c:v>
                </c:pt>
                <c:pt idx="112">
                  <c:v>44619</c:v>
                </c:pt>
                <c:pt idx="113">
                  <c:v>44624</c:v>
                </c:pt>
                <c:pt idx="114">
                  <c:v>44629</c:v>
                </c:pt>
                <c:pt idx="115">
                  <c:v>44634</c:v>
                </c:pt>
                <c:pt idx="116">
                  <c:v>44639</c:v>
                </c:pt>
                <c:pt idx="117">
                  <c:v>44644</c:v>
                </c:pt>
                <c:pt idx="118">
                  <c:v>44649</c:v>
                </c:pt>
                <c:pt idx="119">
                  <c:v>44654</c:v>
                </c:pt>
                <c:pt idx="120">
                  <c:v>44659</c:v>
                </c:pt>
                <c:pt idx="121">
                  <c:v>44664</c:v>
                </c:pt>
                <c:pt idx="122">
                  <c:v>44669</c:v>
                </c:pt>
                <c:pt idx="123">
                  <c:v>44674</c:v>
                </c:pt>
                <c:pt idx="124">
                  <c:v>44679</c:v>
                </c:pt>
                <c:pt idx="125">
                  <c:v>44684</c:v>
                </c:pt>
                <c:pt idx="126">
                  <c:v>44689</c:v>
                </c:pt>
                <c:pt idx="127">
                  <c:v>44694</c:v>
                </c:pt>
                <c:pt idx="128">
                  <c:v>44699</c:v>
                </c:pt>
                <c:pt idx="129">
                  <c:v>44704</c:v>
                </c:pt>
                <c:pt idx="130">
                  <c:v>44709</c:v>
                </c:pt>
                <c:pt idx="131">
                  <c:v>44714</c:v>
                </c:pt>
                <c:pt idx="132">
                  <c:v>44719</c:v>
                </c:pt>
                <c:pt idx="133">
                  <c:v>44724</c:v>
                </c:pt>
                <c:pt idx="134">
                  <c:v>44729</c:v>
                </c:pt>
                <c:pt idx="135">
                  <c:v>44734</c:v>
                </c:pt>
                <c:pt idx="136">
                  <c:v>44739</c:v>
                </c:pt>
                <c:pt idx="137">
                  <c:v>44744</c:v>
                </c:pt>
                <c:pt idx="138">
                  <c:v>44749</c:v>
                </c:pt>
                <c:pt idx="139">
                  <c:v>44754</c:v>
                </c:pt>
                <c:pt idx="140">
                  <c:v>44759</c:v>
                </c:pt>
                <c:pt idx="141">
                  <c:v>44764</c:v>
                </c:pt>
                <c:pt idx="142">
                  <c:v>44769</c:v>
                </c:pt>
                <c:pt idx="143">
                  <c:v>44774</c:v>
                </c:pt>
                <c:pt idx="144">
                  <c:v>44779</c:v>
                </c:pt>
                <c:pt idx="145">
                  <c:v>44784</c:v>
                </c:pt>
                <c:pt idx="146">
                  <c:v>44789</c:v>
                </c:pt>
                <c:pt idx="147">
                  <c:v>44794</c:v>
                </c:pt>
                <c:pt idx="148">
                  <c:v>44799</c:v>
                </c:pt>
                <c:pt idx="149">
                  <c:v>44804</c:v>
                </c:pt>
                <c:pt idx="150">
                  <c:v>44809</c:v>
                </c:pt>
                <c:pt idx="151">
                  <c:v>44814</c:v>
                </c:pt>
                <c:pt idx="152">
                  <c:v>44819</c:v>
                </c:pt>
                <c:pt idx="153">
                  <c:v>44824</c:v>
                </c:pt>
                <c:pt idx="154">
                  <c:v>44829</c:v>
                </c:pt>
                <c:pt idx="155">
                  <c:v>44834</c:v>
                </c:pt>
                <c:pt idx="156">
                  <c:v>44839</c:v>
                </c:pt>
                <c:pt idx="157">
                  <c:v>44844</c:v>
                </c:pt>
                <c:pt idx="158">
                  <c:v>44849</c:v>
                </c:pt>
                <c:pt idx="159">
                  <c:v>44854</c:v>
                </c:pt>
                <c:pt idx="160">
                  <c:v>44859</c:v>
                </c:pt>
                <c:pt idx="161">
                  <c:v>44864</c:v>
                </c:pt>
                <c:pt idx="162">
                  <c:v>44869</c:v>
                </c:pt>
                <c:pt idx="163">
                  <c:v>44874</c:v>
                </c:pt>
                <c:pt idx="164">
                  <c:v>44879</c:v>
                </c:pt>
                <c:pt idx="165">
                  <c:v>44884</c:v>
                </c:pt>
                <c:pt idx="166">
                  <c:v>44889</c:v>
                </c:pt>
                <c:pt idx="167">
                  <c:v>44894</c:v>
                </c:pt>
                <c:pt idx="168">
                  <c:v>44899</c:v>
                </c:pt>
                <c:pt idx="169">
                  <c:v>44904</c:v>
                </c:pt>
                <c:pt idx="170">
                  <c:v>44909</c:v>
                </c:pt>
                <c:pt idx="171">
                  <c:v>44914</c:v>
                </c:pt>
                <c:pt idx="172">
                  <c:v>44919</c:v>
                </c:pt>
                <c:pt idx="173">
                  <c:v>44924</c:v>
                </c:pt>
                <c:pt idx="174">
                  <c:v>44929</c:v>
                </c:pt>
                <c:pt idx="175">
                  <c:v>44934</c:v>
                </c:pt>
                <c:pt idx="176">
                  <c:v>44939</c:v>
                </c:pt>
                <c:pt idx="177">
                  <c:v>44944</c:v>
                </c:pt>
                <c:pt idx="178">
                  <c:v>44949</c:v>
                </c:pt>
                <c:pt idx="179">
                  <c:v>44954</c:v>
                </c:pt>
                <c:pt idx="180">
                  <c:v>44959</c:v>
                </c:pt>
                <c:pt idx="181">
                  <c:v>44964</c:v>
                </c:pt>
                <c:pt idx="182">
                  <c:v>44969</c:v>
                </c:pt>
                <c:pt idx="183">
                  <c:v>44974</c:v>
                </c:pt>
                <c:pt idx="184">
                  <c:v>44979</c:v>
                </c:pt>
                <c:pt idx="185">
                  <c:v>44984</c:v>
                </c:pt>
                <c:pt idx="186">
                  <c:v>44989</c:v>
                </c:pt>
                <c:pt idx="187">
                  <c:v>44994</c:v>
                </c:pt>
                <c:pt idx="188">
                  <c:v>44999</c:v>
                </c:pt>
                <c:pt idx="189">
                  <c:v>45004</c:v>
                </c:pt>
                <c:pt idx="190">
                  <c:v>45009</c:v>
                </c:pt>
                <c:pt idx="191">
                  <c:v>45014</c:v>
                </c:pt>
                <c:pt idx="192">
                  <c:v>45019</c:v>
                </c:pt>
                <c:pt idx="193">
                  <c:v>45024</c:v>
                </c:pt>
                <c:pt idx="194">
                  <c:v>45029</c:v>
                </c:pt>
                <c:pt idx="195">
                  <c:v>45034</c:v>
                </c:pt>
                <c:pt idx="196">
                  <c:v>45039</c:v>
                </c:pt>
                <c:pt idx="197">
                  <c:v>45044</c:v>
                </c:pt>
                <c:pt idx="198">
                  <c:v>45049</c:v>
                </c:pt>
                <c:pt idx="199">
                  <c:v>45054</c:v>
                </c:pt>
                <c:pt idx="200">
                  <c:v>45059</c:v>
                </c:pt>
                <c:pt idx="201">
                  <c:v>45064</c:v>
                </c:pt>
                <c:pt idx="202">
                  <c:v>45069</c:v>
                </c:pt>
                <c:pt idx="203">
                  <c:v>45074</c:v>
                </c:pt>
                <c:pt idx="204">
                  <c:v>45079</c:v>
                </c:pt>
                <c:pt idx="205">
                  <c:v>45084</c:v>
                </c:pt>
                <c:pt idx="206">
                  <c:v>45089</c:v>
                </c:pt>
                <c:pt idx="207">
                  <c:v>45094</c:v>
                </c:pt>
                <c:pt idx="208">
                  <c:v>45099</c:v>
                </c:pt>
                <c:pt idx="209">
                  <c:v>45104</c:v>
                </c:pt>
                <c:pt idx="210">
                  <c:v>45109</c:v>
                </c:pt>
                <c:pt idx="211">
                  <c:v>45114</c:v>
                </c:pt>
                <c:pt idx="212">
                  <c:v>45119</c:v>
                </c:pt>
                <c:pt idx="213">
                  <c:v>45124</c:v>
                </c:pt>
                <c:pt idx="214">
                  <c:v>45129</c:v>
                </c:pt>
                <c:pt idx="215">
                  <c:v>45134</c:v>
                </c:pt>
                <c:pt idx="216">
                  <c:v>45139</c:v>
                </c:pt>
                <c:pt idx="217">
                  <c:v>45144</c:v>
                </c:pt>
                <c:pt idx="218">
                  <c:v>45149</c:v>
                </c:pt>
                <c:pt idx="219">
                  <c:v>45154</c:v>
                </c:pt>
                <c:pt idx="220">
                  <c:v>45159</c:v>
                </c:pt>
                <c:pt idx="221">
                  <c:v>45164</c:v>
                </c:pt>
                <c:pt idx="222">
                  <c:v>45169</c:v>
                </c:pt>
                <c:pt idx="223">
                  <c:v>45174</c:v>
                </c:pt>
                <c:pt idx="224">
                  <c:v>45179</c:v>
                </c:pt>
                <c:pt idx="225">
                  <c:v>45184</c:v>
                </c:pt>
                <c:pt idx="226">
                  <c:v>45189</c:v>
                </c:pt>
                <c:pt idx="227">
                  <c:v>45194</c:v>
                </c:pt>
                <c:pt idx="228">
                  <c:v>45199</c:v>
                </c:pt>
                <c:pt idx="229">
                  <c:v>45204</c:v>
                </c:pt>
                <c:pt idx="230">
                  <c:v>45209</c:v>
                </c:pt>
                <c:pt idx="231">
                  <c:v>45214</c:v>
                </c:pt>
                <c:pt idx="232">
                  <c:v>45219</c:v>
                </c:pt>
                <c:pt idx="233">
                  <c:v>45224</c:v>
                </c:pt>
                <c:pt idx="234">
                  <c:v>45229</c:v>
                </c:pt>
                <c:pt idx="235">
                  <c:v>45234</c:v>
                </c:pt>
                <c:pt idx="236">
                  <c:v>45239</c:v>
                </c:pt>
                <c:pt idx="237">
                  <c:v>45244</c:v>
                </c:pt>
                <c:pt idx="238">
                  <c:v>45249</c:v>
                </c:pt>
                <c:pt idx="239">
                  <c:v>45254</c:v>
                </c:pt>
                <c:pt idx="240">
                  <c:v>45259</c:v>
                </c:pt>
                <c:pt idx="241">
                  <c:v>45264</c:v>
                </c:pt>
                <c:pt idx="242">
                  <c:v>45269</c:v>
                </c:pt>
                <c:pt idx="243">
                  <c:v>45274</c:v>
                </c:pt>
                <c:pt idx="244">
                  <c:v>45279</c:v>
                </c:pt>
                <c:pt idx="245">
                  <c:v>45284</c:v>
                </c:pt>
                <c:pt idx="246">
                  <c:v>45289</c:v>
                </c:pt>
                <c:pt idx="247">
                  <c:v>45294</c:v>
                </c:pt>
                <c:pt idx="248">
                  <c:v>45299</c:v>
                </c:pt>
                <c:pt idx="249">
                  <c:v>45304</c:v>
                </c:pt>
                <c:pt idx="250">
                  <c:v>45309</c:v>
                </c:pt>
                <c:pt idx="251">
                  <c:v>45314</c:v>
                </c:pt>
                <c:pt idx="252">
                  <c:v>45319</c:v>
                </c:pt>
                <c:pt idx="253">
                  <c:v>45324</c:v>
                </c:pt>
                <c:pt idx="254">
                  <c:v>45329</c:v>
                </c:pt>
                <c:pt idx="255">
                  <c:v>45334</c:v>
                </c:pt>
                <c:pt idx="256">
                  <c:v>45339</c:v>
                </c:pt>
                <c:pt idx="257">
                  <c:v>45344</c:v>
                </c:pt>
                <c:pt idx="258">
                  <c:v>45349</c:v>
                </c:pt>
                <c:pt idx="259">
                  <c:v>45354</c:v>
                </c:pt>
                <c:pt idx="260">
                  <c:v>45359</c:v>
                </c:pt>
                <c:pt idx="261">
                  <c:v>45364</c:v>
                </c:pt>
                <c:pt idx="262">
                  <c:v>45369</c:v>
                </c:pt>
                <c:pt idx="263">
                  <c:v>45374</c:v>
                </c:pt>
                <c:pt idx="264">
                  <c:v>45379</c:v>
                </c:pt>
                <c:pt idx="265">
                  <c:v>45384</c:v>
                </c:pt>
                <c:pt idx="266">
                  <c:v>45389</c:v>
                </c:pt>
                <c:pt idx="267">
                  <c:v>45394</c:v>
                </c:pt>
                <c:pt idx="268">
                  <c:v>45399</c:v>
                </c:pt>
                <c:pt idx="269">
                  <c:v>45404</c:v>
                </c:pt>
                <c:pt idx="270">
                  <c:v>45409</c:v>
                </c:pt>
                <c:pt idx="271">
                  <c:v>45414</c:v>
                </c:pt>
                <c:pt idx="272">
                  <c:v>45419</c:v>
                </c:pt>
                <c:pt idx="273">
                  <c:v>45424</c:v>
                </c:pt>
                <c:pt idx="274">
                  <c:v>45429</c:v>
                </c:pt>
                <c:pt idx="275">
                  <c:v>45434</c:v>
                </c:pt>
                <c:pt idx="276">
                  <c:v>45439</c:v>
                </c:pt>
                <c:pt idx="277">
                  <c:v>45444</c:v>
                </c:pt>
                <c:pt idx="278">
                  <c:v>45449</c:v>
                </c:pt>
                <c:pt idx="279">
                  <c:v>45454</c:v>
                </c:pt>
                <c:pt idx="280">
                  <c:v>45459</c:v>
                </c:pt>
                <c:pt idx="281">
                  <c:v>45464</c:v>
                </c:pt>
                <c:pt idx="282">
                  <c:v>45469</c:v>
                </c:pt>
                <c:pt idx="283">
                  <c:v>45474</c:v>
                </c:pt>
                <c:pt idx="284">
                  <c:v>45479</c:v>
                </c:pt>
                <c:pt idx="285">
                  <c:v>45484</c:v>
                </c:pt>
                <c:pt idx="286">
                  <c:v>45489</c:v>
                </c:pt>
                <c:pt idx="287">
                  <c:v>45494</c:v>
                </c:pt>
                <c:pt idx="288">
                  <c:v>45499</c:v>
                </c:pt>
                <c:pt idx="289">
                  <c:v>45504</c:v>
                </c:pt>
                <c:pt idx="290">
                  <c:v>45509</c:v>
                </c:pt>
                <c:pt idx="291">
                  <c:v>45514</c:v>
                </c:pt>
                <c:pt idx="292">
                  <c:v>45519</c:v>
                </c:pt>
                <c:pt idx="293">
                  <c:v>45524</c:v>
                </c:pt>
                <c:pt idx="294">
                  <c:v>45529</c:v>
                </c:pt>
                <c:pt idx="295">
                  <c:v>45534</c:v>
                </c:pt>
                <c:pt idx="296">
                  <c:v>45539</c:v>
                </c:pt>
                <c:pt idx="297">
                  <c:v>45544</c:v>
                </c:pt>
                <c:pt idx="298">
                  <c:v>45549</c:v>
                </c:pt>
                <c:pt idx="299">
                  <c:v>45554</c:v>
                </c:pt>
                <c:pt idx="300">
                  <c:v>45559</c:v>
                </c:pt>
                <c:pt idx="301">
                  <c:v>45564</c:v>
                </c:pt>
                <c:pt idx="302">
                  <c:v>45569</c:v>
                </c:pt>
                <c:pt idx="303">
                  <c:v>45574</c:v>
                </c:pt>
                <c:pt idx="304">
                  <c:v>45579</c:v>
                </c:pt>
                <c:pt idx="305">
                  <c:v>45584</c:v>
                </c:pt>
                <c:pt idx="306">
                  <c:v>45589</c:v>
                </c:pt>
                <c:pt idx="307">
                  <c:v>45594</c:v>
                </c:pt>
                <c:pt idx="308">
                  <c:v>45599</c:v>
                </c:pt>
                <c:pt idx="309">
                  <c:v>45604</c:v>
                </c:pt>
                <c:pt idx="310">
                  <c:v>45609</c:v>
                </c:pt>
                <c:pt idx="311">
                  <c:v>45614</c:v>
                </c:pt>
                <c:pt idx="312">
                  <c:v>45619</c:v>
                </c:pt>
                <c:pt idx="313">
                  <c:v>45624</c:v>
                </c:pt>
                <c:pt idx="314">
                  <c:v>45629</c:v>
                </c:pt>
                <c:pt idx="315">
                  <c:v>45634</c:v>
                </c:pt>
                <c:pt idx="316">
                  <c:v>45639</c:v>
                </c:pt>
                <c:pt idx="317">
                  <c:v>45644</c:v>
                </c:pt>
                <c:pt idx="318">
                  <c:v>45649</c:v>
                </c:pt>
                <c:pt idx="319">
                  <c:v>45654</c:v>
                </c:pt>
                <c:pt idx="320">
                  <c:v>45659</c:v>
                </c:pt>
                <c:pt idx="321">
                  <c:v>45664</c:v>
                </c:pt>
                <c:pt idx="322">
                  <c:v>45669</c:v>
                </c:pt>
                <c:pt idx="323">
                  <c:v>45674</c:v>
                </c:pt>
                <c:pt idx="324">
                  <c:v>45679</c:v>
                </c:pt>
                <c:pt idx="325">
                  <c:v>45684</c:v>
                </c:pt>
                <c:pt idx="326">
                  <c:v>45689</c:v>
                </c:pt>
                <c:pt idx="327">
                  <c:v>45694</c:v>
                </c:pt>
                <c:pt idx="328">
                  <c:v>45699</c:v>
                </c:pt>
                <c:pt idx="329">
                  <c:v>45704</c:v>
                </c:pt>
                <c:pt idx="330">
                  <c:v>45709</c:v>
                </c:pt>
                <c:pt idx="331">
                  <c:v>45714</c:v>
                </c:pt>
                <c:pt idx="332">
                  <c:v>45719</c:v>
                </c:pt>
                <c:pt idx="333">
                  <c:v>45724</c:v>
                </c:pt>
                <c:pt idx="334">
                  <c:v>45729</c:v>
                </c:pt>
                <c:pt idx="335">
                  <c:v>45734</c:v>
                </c:pt>
                <c:pt idx="336">
                  <c:v>45739</c:v>
                </c:pt>
                <c:pt idx="337">
                  <c:v>45744</c:v>
                </c:pt>
                <c:pt idx="338">
                  <c:v>45749</c:v>
                </c:pt>
                <c:pt idx="339">
                  <c:v>45754</c:v>
                </c:pt>
                <c:pt idx="340">
                  <c:v>45759</c:v>
                </c:pt>
                <c:pt idx="341">
                  <c:v>45764</c:v>
                </c:pt>
                <c:pt idx="342">
                  <c:v>45769</c:v>
                </c:pt>
                <c:pt idx="343">
                  <c:v>45774</c:v>
                </c:pt>
                <c:pt idx="344">
                  <c:v>45779</c:v>
                </c:pt>
                <c:pt idx="345">
                  <c:v>45784</c:v>
                </c:pt>
                <c:pt idx="346">
                  <c:v>45789</c:v>
                </c:pt>
                <c:pt idx="347">
                  <c:v>45794</c:v>
                </c:pt>
                <c:pt idx="348">
                  <c:v>45799</c:v>
                </c:pt>
                <c:pt idx="349">
                  <c:v>45804</c:v>
                </c:pt>
                <c:pt idx="350">
                  <c:v>45809</c:v>
                </c:pt>
                <c:pt idx="351">
                  <c:v>45814</c:v>
                </c:pt>
                <c:pt idx="352">
                  <c:v>45819</c:v>
                </c:pt>
                <c:pt idx="353">
                  <c:v>45824</c:v>
                </c:pt>
                <c:pt idx="354">
                  <c:v>45829</c:v>
                </c:pt>
                <c:pt idx="355">
                  <c:v>45834</c:v>
                </c:pt>
                <c:pt idx="356">
                  <c:v>45839</c:v>
                </c:pt>
                <c:pt idx="357">
                  <c:v>45844</c:v>
                </c:pt>
                <c:pt idx="358">
                  <c:v>45849</c:v>
                </c:pt>
                <c:pt idx="359">
                  <c:v>45854</c:v>
                </c:pt>
                <c:pt idx="360">
                  <c:v>45859</c:v>
                </c:pt>
                <c:pt idx="361">
                  <c:v>45864</c:v>
                </c:pt>
                <c:pt idx="362">
                  <c:v>45869</c:v>
                </c:pt>
                <c:pt idx="363">
                  <c:v>45874</c:v>
                </c:pt>
                <c:pt idx="364">
                  <c:v>45879</c:v>
                </c:pt>
                <c:pt idx="365">
                  <c:v>45884</c:v>
                </c:pt>
                <c:pt idx="366">
                  <c:v>45889</c:v>
                </c:pt>
                <c:pt idx="367">
                  <c:v>45894</c:v>
                </c:pt>
                <c:pt idx="368">
                  <c:v>45899</c:v>
                </c:pt>
                <c:pt idx="369">
                  <c:v>45904</c:v>
                </c:pt>
                <c:pt idx="370">
                  <c:v>45909</c:v>
                </c:pt>
                <c:pt idx="371">
                  <c:v>45914</c:v>
                </c:pt>
                <c:pt idx="372">
                  <c:v>45919</c:v>
                </c:pt>
                <c:pt idx="373">
                  <c:v>45924</c:v>
                </c:pt>
                <c:pt idx="374">
                  <c:v>45929</c:v>
                </c:pt>
                <c:pt idx="375">
                  <c:v>45934</c:v>
                </c:pt>
                <c:pt idx="376">
                  <c:v>45939</c:v>
                </c:pt>
                <c:pt idx="377">
                  <c:v>45944</c:v>
                </c:pt>
                <c:pt idx="378">
                  <c:v>45949</c:v>
                </c:pt>
                <c:pt idx="379">
                  <c:v>45954</c:v>
                </c:pt>
                <c:pt idx="380">
                  <c:v>45959</c:v>
                </c:pt>
                <c:pt idx="381">
                  <c:v>45964</c:v>
                </c:pt>
                <c:pt idx="382">
                  <c:v>45969</c:v>
                </c:pt>
                <c:pt idx="383">
                  <c:v>45974</c:v>
                </c:pt>
                <c:pt idx="384">
                  <c:v>45979</c:v>
                </c:pt>
              </c:numCache>
            </c:numRef>
          </c:cat>
          <c:val>
            <c:numRef>
              <c:f>'Lbs table (USA) new'!$F$16:$F$400</c:f>
              <c:numCache>
                <c:formatCode>0.0</c:formatCode>
                <c:ptCount val="385"/>
                <c:pt idx="0">
                  <c:v>180</c:v>
                </c:pt>
                <c:pt idx="1">
                  <c:v>179.75</c:v>
                </c:pt>
                <c:pt idx="2">
                  <c:v>179.5</c:v>
                </c:pt>
                <c:pt idx="3">
                  <c:v>179.25</c:v>
                </c:pt>
                <c:pt idx="4">
                  <c:v>179</c:v>
                </c:pt>
                <c:pt idx="5">
                  <c:v>178.75</c:v>
                </c:pt>
                <c:pt idx="6">
                  <c:v>178.5</c:v>
                </c:pt>
                <c:pt idx="7">
                  <c:v>178.25</c:v>
                </c:pt>
                <c:pt idx="8">
                  <c:v>178</c:v>
                </c:pt>
                <c:pt idx="9">
                  <c:v>177.75</c:v>
                </c:pt>
                <c:pt idx="10">
                  <c:v>177.5</c:v>
                </c:pt>
                <c:pt idx="11">
                  <c:v>177.25</c:v>
                </c:pt>
                <c:pt idx="12">
                  <c:v>177</c:v>
                </c:pt>
                <c:pt idx="13">
                  <c:v>176.75</c:v>
                </c:pt>
                <c:pt idx="14">
                  <c:v>176.5</c:v>
                </c:pt>
                <c:pt idx="15">
                  <c:v>176.25</c:v>
                </c:pt>
                <c:pt idx="16">
                  <c:v>176</c:v>
                </c:pt>
                <c:pt idx="17">
                  <c:v>175.75</c:v>
                </c:pt>
                <c:pt idx="18">
                  <c:v>175.5</c:v>
                </c:pt>
                <c:pt idx="19">
                  <c:v>175.25</c:v>
                </c:pt>
                <c:pt idx="20">
                  <c:v>175</c:v>
                </c:pt>
                <c:pt idx="21">
                  <c:v>174.75</c:v>
                </c:pt>
                <c:pt idx="22">
                  <c:v>174.5</c:v>
                </c:pt>
                <c:pt idx="23">
                  <c:v>174.25</c:v>
                </c:pt>
                <c:pt idx="24">
                  <c:v>174</c:v>
                </c:pt>
                <c:pt idx="25">
                  <c:v>173.75</c:v>
                </c:pt>
                <c:pt idx="26">
                  <c:v>173.5</c:v>
                </c:pt>
                <c:pt idx="27">
                  <c:v>173.25</c:v>
                </c:pt>
                <c:pt idx="28">
                  <c:v>173</c:v>
                </c:pt>
                <c:pt idx="29">
                  <c:v>172.75</c:v>
                </c:pt>
                <c:pt idx="30">
                  <c:v>172.5</c:v>
                </c:pt>
                <c:pt idx="31">
                  <c:v>172.25</c:v>
                </c:pt>
                <c:pt idx="32">
                  <c:v>172</c:v>
                </c:pt>
                <c:pt idx="33">
                  <c:v>171.75</c:v>
                </c:pt>
                <c:pt idx="34">
                  <c:v>171.5</c:v>
                </c:pt>
                <c:pt idx="35">
                  <c:v>171.25</c:v>
                </c:pt>
                <c:pt idx="36">
                  <c:v>171</c:v>
                </c:pt>
                <c:pt idx="37">
                  <c:v>170.75</c:v>
                </c:pt>
                <c:pt idx="38">
                  <c:v>170.5</c:v>
                </c:pt>
                <c:pt idx="39">
                  <c:v>170.25</c:v>
                </c:pt>
                <c:pt idx="40">
                  <c:v>170</c:v>
                </c:pt>
                <c:pt idx="41">
                  <c:v>170</c:v>
                </c:pt>
                <c:pt idx="42">
                  <c:v>170</c:v>
                </c:pt>
                <c:pt idx="43">
                  <c:v>170</c:v>
                </c:pt>
                <c:pt idx="44">
                  <c:v>170</c:v>
                </c:pt>
                <c:pt idx="45">
                  <c:v>170</c:v>
                </c:pt>
                <c:pt idx="46">
                  <c:v>170</c:v>
                </c:pt>
                <c:pt idx="47">
                  <c:v>170</c:v>
                </c:pt>
                <c:pt idx="48">
                  <c:v>170</c:v>
                </c:pt>
                <c:pt idx="49">
                  <c:v>170</c:v>
                </c:pt>
                <c:pt idx="50">
                  <c:v>170</c:v>
                </c:pt>
                <c:pt idx="51">
                  <c:v>170</c:v>
                </c:pt>
                <c:pt idx="52">
                  <c:v>170</c:v>
                </c:pt>
                <c:pt idx="53">
                  <c:v>170</c:v>
                </c:pt>
                <c:pt idx="54">
                  <c:v>170</c:v>
                </c:pt>
                <c:pt idx="55">
                  <c:v>170</c:v>
                </c:pt>
                <c:pt idx="56">
                  <c:v>170</c:v>
                </c:pt>
                <c:pt idx="57">
                  <c:v>170</c:v>
                </c:pt>
                <c:pt idx="58">
                  <c:v>170</c:v>
                </c:pt>
                <c:pt idx="59">
                  <c:v>170</c:v>
                </c:pt>
                <c:pt idx="60">
                  <c:v>170</c:v>
                </c:pt>
                <c:pt idx="61">
                  <c:v>170</c:v>
                </c:pt>
                <c:pt idx="62">
                  <c:v>170</c:v>
                </c:pt>
                <c:pt idx="63">
                  <c:v>170</c:v>
                </c:pt>
                <c:pt idx="64">
                  <c:v>170</c:v>
                </c:pt>
                <c:pt idx="65">
                  <c:v>170</c:v>
                </c:pt>
                <c:pt idx="66">
                  <c:v>170</c:v>
                </c:pt>
                <c:pt idx="67">
                  <c:v>170</c:v>
                </c:pt>
                <c:pt idx="68">
                  <c:v>170</c:v>
                </c:pt>
                <c:pt idx="69">
                  <c:v>170</c:v>
                </c:pt>
                <c:pt idx="70">
                  <c:v>170</c:v>
                </c:pt>
                <c:pt idx="71">
                  <c:v>170</c:v>
                </c:pt>
                <c:pt idx="72">
                  <c:v>170</c:v>
                </c:pt>
                <c:pt idx="73">
                  <c:v>170</c:v>
                </c:pt>
                <c:pt idx="74">
                  <c:v>170</c:v>
                </c:pt>
                <c:pt idx="75">
                  <c:v>170</c:v>
                </c:pt>
                <c:pt idx="76">
                  <c:v>170</c:v>
                </c:pt>
                <c:pt idx="77">
                  <c:v>170</c:v>
                </c:pt>
                <c:pt idx="78">
                  <c:v>170</c:v>
                </c:pt>
                <c:pt idx="79">
                  <c:v>170</c:v>
                </c:pt>
                <c:pt idx="80">
                  <c:v>170</c:v>
                </c:pt>
                <c:pt idx="81">
                  <c:v>170</c:v>
                </c:pt>
                <c:pt idx="82">
                  <c:v>170</c:v>
                </c:pt>
                <c:pt idx="83">
                  <c:v>170</c:v>
                </c:pt>
                <c:pt idx="84">
                  <c:v>170</c:v>
                </c:pt>
                <c:pt idx="85">
                  <c:v>170</c:v>
                </c:pt>
                <c:pt idx="86">
                  <c:v>170</c:v>
                </c:pt>
                <c:pt idx="87">
                  <c:v>170</c:v>
                </c:pt>
                <c:pt idx="88">
                  <c:v>170</c:v>
                </c:pt>
                <c:pt idx="89">
                  <c:v>170</c:v>
                </c:pt>
                <c:pt idx="90">
                  <c:v>170</c:v>
                </c:pt>
                <c:pt idx="91">
                  <c:v>170</c:v>
                </c:pt>
                <c:pt idx="92">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11">
                  <c:v>170</c:v>
                </c:pt>
                <c:pt idx="112">
                  <c:v>170</c:v>
                </c:pt>
                <c:pt idx="113">
                  <c:v>170</c:v>
                </c:pt>
                <c:pt idx="114">
                  <c:v>170</c:v>
                </c:pt>
                <c:pt idx="115">
                  <c:v>170</c:v>
                </c:pt>
                <c:pt idx="116">
                  <c:v>170</c:v>
                </c:pt>
                <c:pt idx="117">
                  <c:v>170</c:v>
                </c:pt>
                <c:pt idx="118">
                  <c:v>170</c:v>
                </c:pt>
                <c:pt idx="119">
                  <c:v>170</c:v>
                </c:pt>
                <c:pt idx="120">
                  <c:v>170</c:v>
                </c:pt>
                <c:pt idx="121">
                  <c:v>170</c:v>
                </c:pt>
                <c:pt idx="122">
                  <c:v>170</c:v>
                </c:pt>
                <c:pt idx="123">
                  <c:v>170</c:v>
                </c:pt>
                <c:pt idx="124">
                  <c:v>170</c:v>
                </c:pt>
                <c:pt idx="125">
                  <c:v>170</c:v>
                </c:pt>
                <c:pt idx="126">
                  <c:v>170</c:v>
                </c:pt>
                <c:pt idx="127">
                  <c:v>170</c:v>
                </c:pt>
                <c:pt idx="128">
                  <c:v>170</c:v>
                </c:pt>
                <c:pt idx="129">
                  <c:v>170</c:v>
                </c:pt>
                <c:pt idx="130">
                  <c:v>170</c:v>
                </c:pt>
                <c:pt idx="131">
                  <c:v>170</c:v>
                </c:pt>
                <c:pt idx="132">
                  <c:v>170</c:v>
                </c:pt>
                <c:pt idx="133">
                  <c:v>170</c:v>
                </c:pt>
                <c:pt idx="134">
                  <c:v>170</c:v>
                </c:pt>
                <c:pt idx="135">
                  <c:v>170</c:v>
                </c:pt>
                <c:pt idx="136">
                  <c:v>170</c:v>
                </c:pt>
                <c:pt idx="137">
                  <c:v>170</c:v>
                </c:pt>
                <c:pt idx="138">
                  <c:v>170</c:v>
                </c:pt>
                <c:pt idx="139">
                  <c:v>170</c:v>
                </c:pt>
                <c:pt idx="140">
                  <c:v>170</c:v>
                </c:pt>
                <c:pt idx="141">
                  <c:v>170</c:v>
                </c:pt>
                <c:pt idx="142">
                  <c:v>170</c:v>
                </c:pt>
                <c:pt idx="143">
                  <c:v>170</c:v>
                </c:pt>
                <c:pt idx="144">
                  <c:v>170</c:v>
                </c:pt>
                <c:pt idx="145">
                  <c:v>170</c:v>
                </c:pt>
                <c:pt idx="146">
                  <c:v>170</c:v>
                </c:pt>
                <c:pt idx="147">
                  <c:v>170</c:v>
                </c:pt>
                <c:pt idx="148">
                  <c:v>170</c:v>
                </c:pt>
                <c:pt idx="149">
                  <c:v>170</c:v>
                </c:pt>
                <c:pt idx="150">
                  <c:v>170</c:v>
                </c:pt>
                <c:pt idx="151">
                  <c:v>170</c:v>
                </c:pt>
                <c:pt idx="152">
                  <c:v>170</c:v>
                </c:pt>
                <c:pt idx="153">
                  <c:v>170</c:v>
                </c:pt>
                <c:pt idx="154">
                  <c:v>170</c:v>
                </c:pt>
                <c:pt idx="155">
                  <c:v>170</c:v>
                </c:pt>
                <c:pt idx="156">
                  <c:v>170</c:v>
                </c:pt>
                <c:pt idx="157">
                  <c:v>170</c:v>
                </c:pt>
                <c:pt idx="158">
                  <c:v>170</c:v>
                </c:pt>
                <c:pt idx="159">
                  <c:v>170</c:v>
                </c:pt>
                <c:pt idx="160">
                  <c:v>170</c:v>
                </c:pt>
                <c:pt idx="161">
                  <c:v>170</c:v>
                </c:pt>
                <c:pt idx="162">
                  <c:v>170</c:v>
                </c:pt>
                <c:pt idx="163">
                  <c:v>170</c:v>
                </c:pt>
                <c:pt idx="164">
                  <c:v>170</c:v>
                </c:pt>
                <c:pt idx="165">
                  <c:v>170</c:v>
                </c:pt>
                <c:pt idx="166">
                  <c:v>170</c:v>
                </c:pt>
                <c:pt idx="167">
                  <c:v>170</c:v>
                </c:pt>
                <c:pt idx="168">
                  <c:v>170</c:v>
                </c:pt>
                <c:pt idx="169">
                  <c:v>170</c:v>
                </c:pt>
                <c:pt idx="170">
                  <c:v>170</c:v>
                </c:pt>
                <c:pt idx="171">
                  <c:v>170</c:v>
                </c:pt>
                <c:pt idx="172">
                  <c:v>170</c:v>
                </c:pt>
                <c:pt idx="173">
                  <c:v>170</c:v>
                </c:pt>
                <c:pt idx="174">
                  <c:v>170</c:v>
                </c:pt>
                <c:pt idx="175">
                  <c:v>170</c:v>
                </c:pt>
                <c:pt idx="176">
                  <c:v>170</c:v>
                </c:pt>
                <c:pt idx="177">
                  <c:v>170</c:v>
                </c:pt>
                <c:pt idx="178">
                  <c:v>170</c:v>
                </c:pt>
                <c:pt idx="179">
                  <c:v>170</c:v>
                </c:pt>
                <c:pt idx="180">
                  <c:v>170</c:v>
                </c:pt>
                <c:pt idx="181">
                  <c:v>170</c:v>
                </c:pt>
                <c:pt idx="182">
                  <c:v>170</c:v>
                </c:pt>
                <c:pt idx="183">
                  <c:v>170</c:v>
                </c:pt>
                <c:pt idx="184">
                  <c:v>170</c:v>
                </c:pt>
                <c:pt idx="185">
                  <c:v>170</c:v>
                </c:pt>
                <c:pt idx="186">
                  <c:v>170</c:v>
                </c:pt>
                <c:pt idx="187">
                  <c:v>170</c:v>
                </c:pt>
                <c:pt idx="188">
                  <c:v>170</c:v>
                </c:pt>
                <c:pt idx="189">
                  <c:v>170</c:v>
                </c:pt>
                <c:pt idx="190">
                  <c:v>170</c:v>
                </c:pt>
                <c:pt idx="191">
                  <c:v>170</c:v>
                </c:pt>
                <c:pt idx="192">
                  <c:v>170</c:v>
                </c:pt>
                <c:pt idx="193">
                  <c:v>170</c:v>
                </c:pt>
                <c:pt idx="194">
                  <c:v>170</c:v>
                </c:pt>
                <c:pt idx="195">
                  <c:v>170</c:v>
                </c:pt>
                <c:pt idx="196">
                  <c:v>170</c:v>
                </c:pt>
                <c:pt idx="197">
                  <c:v>170</c:v>
                </c:pt>
                <c:pt idx="198">
                  <c:v>170</c:v>
                </c:pt>
                <c:pt idx="199">
                  <c:v>170</c:v>
                </c:pt>
                <c:pt idx="200">
                  <c:v>170</c:v>
                </c:pt>
                <c:pt idx="201">
                  <c:v>170</c:v>
                </c:pt>
                <c:pt idx="202">
                  <c:v>170</c:v>
                </c:pt>
                <c:pt idx="203">
                  <c:v>170</c:v>
                </c:pt>
                <c:pt idx="204">
                  <c:v>170</c:v>
                </c:pt>
                <c:pt idx="205">
                  <c:v>170</c:v>
                </c:pt>
                <c:pt idx="206">
                  <c:v>170</c:v>
                </c:pt>
                <c:pt idx="207">
                  <c:v>170</c:v>
                </c:pt>
                <c:pt idx="208">
                  <c:v>170</c:v>
                </c:pt>
                <c:pt idx="209">
                  <c:v>170</c:v>
                </c:pt>
                <c:pt idx="210">
                  <c:v>170</c:v>
                </c:pt>
                <c:pt idx="211">
                  <c:v>170</c:v>
                </c:pt>
                <c:pt idx="212">
                  <c:v>170</c:v>
                </c:pt>
                <c:pt idx="213">
                  <c:v>170</c:v>
                </c:pt>
                <c:pt idx="214">
                  <c:v>170</c:v>
                </c:pt>
                <c:pt idx="215">
                  <c:v>170</c:v>
                </c:pt>
                <c:pt idx="216">
                  <c:v>170</c:v>
                </c:pt>
                <c:pt idx="217">
                  <c:v>170</c:v>
                </c:pt>
                <c:pt idx="218">
                  <c:v>170</c:v>
                </c:pt>
                <c:pt idx="219">
                  <c:v>170</c:v>
                </c:pt>
                <c:pt idx="220">
                  <c:v>170</c:v>
                </c:pt>
                <c:pt idx="221">
                  <c:v>170</c:v>
                </c:pt>
                <c:pt idx="222">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pt idx="245">
                  <c:v>170</c:v>
                </c:pt>
                <c:pt idx="246">
                  <c:v>170</c:v>
                </c:pt>
                <c:pt idx="247">
                  <c:v>170</c:v>
                </c:pt>
                <c:pt idx="248">
                  <c:v>170</c:v>
                </c:pt>
                <c:pt idx="249">
                  <c:v>170</c:v>
                </c:pt>
                <c:pt idx="250">
                  <c:v>170</c:v>
                </c:pt>
                <c:pt idx="251">
                  <c:v>170</c:v>
                </c:pt>
                <c:pt idx="252">
                  <c:v>170</c:v>
                </c:pt>
                <c:pt idx="253">
                  <c:v>170</c:v>
                </c:pt>
                <c:pt idx="254">
                  <c:v>170</c:v>
                </c:pt>
                <c:pt idx="255">
                  <c:v>170</c:v>
                </c:pt>
                <c:pt idx="256">
                  <c:v>170</c:v>
                </c:pt>
                <c:pt idx="257">
                  <c:v>170</c:v>
                </c:pt>
                <c:pt idx="258">
                  <c:v>170</c:v>
                </c:pt>
                <c:pt idx="259">
                  <c:v>170</c:v>
                </c:pt>
                <c:pt idx="260">
                  <c:v>170</c:v>
                </c:pt>
                <c:pt idx="261">
                  <c:v>170</c:v>
                </c:pt>
                <c:pt idx="262">
                  <c:v>170</c:v>
                </c:pt>
                <c:pt idx="263">
                  <c:v>170</c:v>
                </c:pt>
                <c:pt idx="264">
                  <c:v>170</c:v>
                </c:pt>
                <c:pt idx="265">
                  <c:v>170</c:v>
                </c:pt>
                <c:pt idx="266">
                  <c:v>170</c:v>
                </c:pt>
                <c:pt idx="267">
                  <c:v>170</c:v>
                </c:pt>
                <c:pt idx="268">
                  <c:v>170</c:v>
                </c:pt>
                <c:pt idx="269">
                  <c:v>170</c:v>
                </c:pt>
                <c:pt idx="270">
                  <c:v>170</c:v>
                </c:pt>
                <c:pt idx="271">
                  <c:v>170</c:v>
                </c:pt>
                <c:pt idx="272">
                  <c:v>170</c:v>
                </c:pt>
                <c:pt idx="273">
                  <c:v>170</c:v>
                </c:pt>
                <c:pt idx="274">
                  <c:v>170</c:v>
                </c:pt>
                <c:pt idx="275">
                  <c:v>170</c:v>
                </c:pt>
                <c:pt idx="276">
                  <c:v>170</c:v>
                </c:pt>
                <c:pt idx="277">
                  <c:v>170</c:v>
                </c:pt>
                <c:pt idx="278">
                  <c:v>170</c:v>
                </c:pt>
                <c:pt idx="279">
                  <c:v>170</c:v>
                </c:pt>
                <c:pt idx="280">
                  <c:v>170</c:v>
                </c:pt>
                <c:pt idx="281">
                  <c:v>170</c:v>
                </c:pt>
                <c:pt idx="282">
                  <c:v>170</c:v>
                </c:pt>
                <c:pt idx="283">
                  <c:v>170</c:v>
                </c:pt>
                <c:pt idx="284">
                  <c:v>170</c:v>
                </c:pt>
                <c:pt idx="285">
                  <c:v>170</c:v>
                </c:pt>
                <c:pt idx="286">
                  <c:v>170</c:v>
                </c:pt>
                <c:pt idx="287">
                  <c:v>170</c:v>
                </c:pt>
                <c:pt idx="288">
                  <c:v>170</c:v>
                </c:pt>
                <c:pt idx="289">
                  <c:v>170</c:v>
                </c:pt>
                <c:pt idx="290">
                  <c:v>170</c:v>
                </c:pt>
                <c:pt idx="291">
                  <c:v>170</c:v>
                </c:pt>
                <c:pt idx="292">
                  <c:v>170</c:v>
                </c:pt>
                <c:pt idx="293">
                  <c:v>170</c:v>
                </c:pt>
                <c:pt idx="294">
                  <c:v>170</c:v>
                </c:pt>
                <c:pt idx="295">
                  <c:v>170</c:v>
                </c:pt>
                <c:pt idx="296">
                  <c:v>170</c:v>
                </c:pt>
                <c:pt idx="297">
                  <c:v>170</c:v>
                </c:pt>
                <c:pt idx="298">
                  <c:v>170</c:v>
                </c:pt>
                <c:pt idx="299">
                  <c:v>170</c:v>
                </c:pt>
                <c:pt idx="300">
                  <c:v>170</c:v>
                </c:pt>
                <c:pt idx="301">
                  <c:v>170</c:v>
                </c:pt>
                <c:pt idx="302">
                  <c:v>170</c:v>
                </c:pt>
                <c:pt idx="303">
                  <c:v>170</c:v>
                </c:pt>
                <c:pt idx="304">
                  <c:v>170</c:v>
                </c:pt>
                <c:pt idx="305">
                  <c:v>170</c:v>
                </c:pt>
                <c:pt idx="306">
                  <c:v>170</c:v>
                </c:pt>
                <c:pt idx="307">
                  <c:v>170</c:v>
                </c:pt>
                <c:pt idx="308">
                  <c:v>170</c:v>
                </c:pt>
                <c:pt idx="309">
                  <c:v>170</c:v>
                </c:pt>
                <c:pt idx="310">
                  <c:v>170</c:v>
                </c:pt>
                <c:pt idx="311">
                  <c:v>170</c:v>
                </c:pt>
                <c:pt idx="312">
                  <c:v>170</c:v>
                </c:pt>
                <c:pt idx="313">
                  <c:v>170</c:v>
                </c:pt>
                <c:pt idx="314">
                  <c:v>170</c:v>
                </c:pt>
                <c:pt idx="315">
                  <c:v>170</c:v>
                </c:pt>
                <c:pt idx="316">
                  <c:v>170</c:v>
                </c:pt>
                <c:pt idx="317">
                  <c:v>170</c:v>
                </c:pt>
                <c:pt idx="318">
                  <c:v>170</c:v>
                </c:pt>
                <c:pt idx="319">
                  <c:v>170</c:v>
                </c:pt>
                <c:pt idx="320">
                  <c:v>170</c:v>
                </c:pt>
                <c:pt idx="321">
                  <c:v>170</c:v>
                </c:pt>
                <c:pt idx="322">
                  <c:v>170</c:v>
                </c:pt>
                <c:pt idx="323">
                  <c:v>170</c:v>
                </c:pt>
                <c:pt idx="324">
                  <c:v>170</c:v>
                </c:pt>
                <c:pt idx="325">
                  <c:v>170</c:v>
                </c:pt>
                <c:pt idx="326">
                  <c:v>170</c:v>
                </c:pt>
                <c:pt idx="327">
                  <c:v>170</c:v>
                </c:pt>
                <c:pt idx="328">
                  <c:v>170</c:v>
                </c:pt>
                <c:pt idx="329">
                  <c:v>170</c:v>
                </c:pt>
                <c:pt idx="330">
                  <c:v>170</c:v>
                </c:pt>
                <c:pt idx="331">
                  <c:v>170</c:v>
                </c:pt>
                <c:pt idx="332">
                  <c:v>170</c:v>
                </c:pt>
                <c:pt idx="333">
                  <c:v>170</c:v>
                </c:pt>
                <c:pt idx="334">
                  <c:v>170</c:v>
                </c:pt>
                <c:pt idx="335">
                  <c:v>170</c:v>
                </c:pt>
                <c:pt idx="336">
                  <c:v>170</c:v>
                </c:pt>
                <c:pt idx="337">
                  <c:v>170</c:v>
                </c:pt>
                <c:pt idx="338">
                  <c:v>170</c:v>
                </c:pt>
                <c:pt idx="339">
                  <c:v>170</c:v>
                </c:pt>
                <c:pt idx="340">
                  <c:v>170</c:v>
                </c:pt>
                <c:pt idx="341">
                  <c:v>170</c:v>
                </c:pt>
                <c:pt idx="342">
                  <c:v>170</c:v>
                </c:pt>
                <c:pt idx="343">
                  <c:v>170</c:v>
                </c:pt>
                <c:pt idx="344">
                  <c:v>170</c:v>
                </c:pt>
                <c:pt idx="345">
                  <c:v>170</c:v>
                </c:pt>
                <c:pt idx="346">
                  <c:v>170</c:v>
                </c:pt>
                <c:pt idx="347">
                  <c:v>170</c:v>
                </c:pt>
                <c:pt idx="348">
                  <c:v>170</c:v>
                </c:pt>
                <c:pt idx="349">
                  <c:v>170</c:v>
                </c:pt>
                <c:pt idx="350">
                  <c:v>170</c:v>
                </c:pt>
                <c:pt idx="351">
                  <c:v>170</c:v>
                </c:pt>
                <c:pt idx="352">
                  <c:v>170</c:v>
                </c:pt>
                <c:pt idx="353">
                  <c:v>170</c:v>
                </c:pt>
                <c:pt idx="354">
                  <c:v>170</c:v>
                </c:pt>
                <c:pt idx="355">
                  <c:v>170</c:v>
                </c:pt>
                <c:pt idx="356">
                  <c:v>170</c:v>
                </c:pt>
                <c:pt idx="357">
                  <c:v>170</c:v>
                </c:pt>
                <c:pt idx="358">
                  <c:v>170</c:v>
                </c:pt>
                <c:pt idx="359">
                  <c:v>170</c:v>
                </c:pt>
                <c:pt idx="360">
                  <c:v>170</c:v>
                </c:pt>
                <c:pt idx="361">
                  <c:v>170</c:v>
                </c:pt>
                <c:pt idx="362">
                  <c:v>170</c:v>
                </c:pt>
                <c:pt idx="363">
                  <c:v>170</c:v>
                </c:pt>
                <c:pt idx="364">
                  <c:v>170</c:v>
                </c:pt>
                <c:pt idx="365">
                  <c:v>170</c:v>
                </c:pt>
                <c:pt idx="366">
                  <c:v>170</c:v>
                </c:pt>
                <c:pt idx="367">
                  <c:v>170</c:v>
                </c:pt>
                <c:pt idx="368">
                  <c:v>170</c:v>
                </c:pt>
                <c:pt idx="369">
                  <c:v>170</c:v>
                </c:pt>
                <c:pt idx="370">
                  <c:v>170</c:v>
                </c:pt>
                <c:pt idx="371">
                  <c:v>170</c:v>
                </c:pt>
                <c:pt idx="372">
                  <c:v>170</c:v>
                </c:pt>
                <c:pt idx="373">
                  <c:v>170</c:v>
                </c:pt>
                <c:pt idx="374">
                  <c:v>170</c:v>
                </c:pt>
                <c:pt idx="375">
                  <c:v>170</c:v>
                </c:pt>
                <c:pt idx="376">
                  <c:v>170</c:v>
                </c:pt>
                <c:pt idx="377">
                  <c:v>170</c:v>
                </c:pt>
                <c:pt idx="378">
                  <c:v>170</c:v>
                </c:pt>
                <c:pt idx="379">
                  <c:v>170</c:v>
                </c:pt>
                <c:pt idx="380">
                  <c:v>170</c:v>
                </c:pt>
                <c:pt idx="381">
                  <c:v>170</c:v>
                </c:pt>
                <c:pt idx="382">
                  <c:v>170</c:v>
                </c:pt>
                <c:pt idx="383">
                  <c:v>170</c:v>
                </c:pt>
                <c:pt idx="384">
                  <c:v>170</c:v>
                </c:pt>
              </c:numCache>
            </c:numRef>
          </c:val>
          <c:smooth val="0"/>
          <c:extLst>
            <c:ext xmlns:c16="http://schemas.microsoft.com/office/drawing/2014/chart" uri="{C3380CC4-5D6E-409C-BE32-E72D297353CC}">
              <c16:uniqueId val="{00000001-FCB6-4CB6-A910-CAF1BC0A5DFE}"/>
            </c:ext>
          </c:extLst>
        </c:ser>
        <c:dLbls>
          <c:showLegendKey val="0"/>
          <c:showVal val="0"/>
          <c:showCatName val="0"/>
          <c:showSerName val="0"/>
          <c:showPercent val="0"/>
          <c:showBubbleSize val="0"/>
        </c:dLbls>
        <c:marker val="1"/>
        <c:smooth val="0"/>
        <c:axId val="1286799904"/>
        <c:axId val="1183383200"/>
      </c:lineChart>
      <c:dateAx>
        <c:axId val="1286799904"/>
        <c:scaling>
          <c:orientation val="minMax"/>
          <c:max val="44832"/>
        </c:scaling>
        <c:delete val="0"/>
        <c:axPos val="b"/>
        <c:numFmt formatCode="d\ mmm\ yyyy" sourceLinked="1"/>
        <c:majorTickMark val="out"/>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83383200"/>
        <c:crosses val="autoZero"/>
        <c:auto val="1"/>
        <c:lblOffset val="100"/>
        <c:baseTimeUnit val="days"/>
      </c:dateAx>
      <c:valAx>
        <c:axId val="1183383200"/>
        <c:scaling>
          <c:orientation val="minMax"/>
          <c:min val="100"/>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86799904"/>
        <c:crosses val="autoZero"/>
        <c:crossBetween val="between"/>
      </c:valAx>
      <c:spPr>
        <a:noFill/>
        <a:ln>
          <a:solidFill>
            <a:schemeClr val="lt1">
              <a:shade val="50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800" b="0" i="0" baseline="0">
                <a:effectLst/>
              </a:rPr>
              <a:t>Weight tracking chart (Kg)</a:t>
            </a:r>
            <a:endParaRPr lang="fr-CH">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6159728268699536E-2"/>
          <c:y val="0.13956787820475058"/>
          <c:w val="0.90400978015530487"/>
          <c:h val="0.62952435185003386"/>
        </c:manualLayout>
      </c:layout>
      <c:lineChart>
        <c:grouping val="standard"/>
        <c:varyColors val="0"/>
        <c:ser>
          <c:idx val="0"/>
          <c:order val="0"/>
          <c:tx>
            <c:strRef>
              <c:f>'Kg table (rest of the world)'!$C$15</c:f>
              <c:strCache>
                <c:ptCount val="1"/>
                <c:pt idx="0">
                  <c:v> Weight (kg) </c:v>
                </c:pt>
              </c:strCache>
            </c:strRef>
          </c:tx>
          <c:spPr>
            <a:ln w="28575" cap="rnd">
              <a:solidFill>
                <a:schemeClr val="accent1"/>
              </a:solidFill>
              <a:round/>
            </a:ln>
            <a:effectLst/>
          </c:spPr>
          <c:marker>
            <c:symbol val="circle"/>
            <c:size val="2"/>
            <c:spPr>
              <a:solidFill>
                <a:schemeClr val="accent1"/>
              </a:solidFill>
              <a:ln w="9525">
                <a:solidFill>
                  <a:schemeClr val="accent1"/>
                </a:solidFill>
              </a:ln>
              <a:effectLst/>
            </c:spPr>
          </c:marker>
          <c:cat>
            <c:numRef>
              <c:f>'Kg table (rest of the world)'!$B$16:$B$400</c:f>
              <c:numCache>
                <c:formatCode>d\ mmm\ yyyy</c:formatCode>
                <c:ptCount val="385"/>
                <c:pt idx="0">
                  <c:v>44051</c:v>
                </c:pt>
                <c:pt idx="1">
                  <c:v>44056</c:v>
                </c:pt>
                <c:pt idx="2">
                  <c:v>44061</c:v>
                </c:pt>
                <c:pt idx="3">
                  <c:v>44066</c:v>
                </c:pt>
                <c:pt idx="4">
                  <c:v>44071</c:v>
                </c:pt>
                <c:pt idx="5">
                  <c:v>44076</c:v>
                </c:pt>
                <c:pt idx="6">
                  <c:v>44081</c:v>
                </c:pt>
                <c:pt idx="7">
                  <c:v>44086</c:v>
                </c:pt>
                <c:pt idx="8">
                  <c:v>44091</c:v>
                </c:pt>
                <c:pt idx="9">
                  <c:v>44096</c:v>
                </c:pt>
                <c:pt idx="10">
                  <c:v>44101</c:v>
                </c:pt>
                <c:pt idx="11">
                  <c:v>44106</c:v>
                </c:pt>
                <c:pt idx="12">
                  <c:v>44111</c:v>
                </c:pt>
                <c:pt idx="13">
                  <c:v>44116</c:v>
                </c:pt>
                <c:pt idx="14">
                  <c:v>44121</c:v>
                </c:pt>
                <c:pt idx="15">
                  <c:v>44126</c:v>
                </c:pt>
                <c:pt idx="16">
                  <c:v>44131</c:v>
                </c:pt>
                <c:pt idx="17">
                  <c:v>44136</c:v>
                </c:pt>
                <c:pt idx="18">
                  <c:v>44141</c:v>
                </c:pt>
                <c:pt idx="19">
                  <c:v>44146</c:v>
                </c:pt>
                <c:pt idx="20">
                  <c:v>44151</c:v>
                </c:pt>
                <c:pt idx="21">
                  <c:v>44156</c:v>
                </c:pt>
                <c:pt idx="22">
                  <c:v>44161</c:v>
                </c:pt>
                <c:pt idx="23">
                  <c:v>44166</c:v>
                </c:pt>
                <c:pt idx="24">
                  <c:v>44171</c:v>
                </c:pt>
                <c:pt idx="25">
                  <c:v>44176</c:v>
                </c:pt>
                <c:pt idx="26">
                  <c:v>44181</c:v>
                </c:pt>
                <c:pt idx="27">
                  <c:v>44186</c:v>
                </c:pt>
                <c:pt idx="28">
                  <c:v>44191</c:v>
                </c:pt>
                <c:pt idx="29">
                  <c:v>44196</c:v>
                </c:pt>
                <c:pt idx="30">
                  <c:v>44201</c:v>
                </c:pt>
                <c:pt idx="31">
                  <c:v>44206</c:v>
                </c:pt>
                <c:pt idx="32">
                  <c:v>44211</c:v>
                </c:pt>
                <c:pt idx="33">
                  <c:v>44216</c:v>
                </c:pt>
                <c:pt idx="34">
                  <c:v>44221</c:v>
                </c:pt>
                <c:pt idx="35">
                  <c:v>44226</c:v>
                </c:pt>
                <c:pt idx="36">
                  <c:v>44231</c:v>
                </c:pt>
                <c:pt idx="37">
                  <c:v>44236</c:v>
                </c:pt>
                <c:pt idx="38">
                  <c:v>44241</c:v>
                </c:pt>
                <c:pt idx="39">
                  <c:v>44246</c:v>
                </c:pt>
                <c:pt idx="40">
                  <c:v>44251</c:v>
                </c:pt>
                <c:pt idx="41">
                  <c:v>44256</c:v>
                </c:pt>
                <c:pt idx="42">
                  <c:v>44261</c:v>
                </c:pt>
                <c:pt idx="43">
                  <c:v>44266</c:v>
                </c:pt>
                <c:pt idx="44">
                  <c:v>44271</c:v>
                </c:pt>
                <c:pt idx="45">
                  <c:v>44276</c:v>
                </c:pt>
                <c:pt idx="46">
                  <c:v>44281</c:v>
                </c:pt>
                <c:pt idx="47">
                  <c:v>44286</c:v>
                </c:pt>
                <c:pt idx="48">
                  <c:v>44291</c:v>
                </c:pt>
                <c:pt idx="49">
                  <c:v>44296</c:v>
                </c:pt>
                <c:pt idx="50">
                  <c:v>44301</c:v>
                </c:pt>
                <c:pt idx="51">
                  <c:v>44306</c:v>
                </c:pt>
                <c:pt idx="52">
                  <c:v>44311</c:v>
                </c:pt>
                <c:pt idx="53">
                  <c:v>44316</c:v>
                </c:pt>
                <c:pt idx="54">
                  <c:v>44321</c:v>
                </c:pt>
                <c:pt idx="55">
                  <c:v>44326</c:v>
                </c:pt>
                <c:pt idx="56">
                  <c:v>44331</c:v>
                </c:pt>
                <c:pt idx="57">
                  <c:v>44336</c:v>
                </c:pt>
                <c:pt idx="58">
                  <c:v>44341</c:v>
                </c:pt>
                <c:pt idx="59">
                  <c:v>44346</c:v>
                </c:pt>
                <c:pt idx="60">
                  <c:v>44351</c:v>
                </c:pt>
                <c:pt idx="61">
                  <c:v>44356</c:v>
                </c:pt>
                <c:pt idx="62">
                  <c:v>44361</c:v>
                </c:pt>
                <c:pt idx="63">
                  <c:v>44366</c:v>
                </c:pt>
                <c:pt idx="64">
                  <c:v>44371</c:v>
                </c:pt>
                <c:pt idx="65">
                  <c:v>44376</c:v>
                </c:pt>
                <c:pt idx="66">
                  <c:v>44381</c:v>
                </c:pt>
                <c:pt idx="67">
                  <c:v>44386</c:v>
                </c:pt>
                <c:pt idx="68">
                  <c:v>44391</c:v>
                </c:pt>
                <c:pt idx="69">
                  <c:v>44396</c:v>
                </c:pt>
                <c:pt idx="70">
                  <c:v>44401</c:v>
                </c:pt>
                <c:pt idx="71">
                  <c:v>44406</c:v>
                </c:pt>
                <c:pt idx="72">
                  <c:v>44411</c:v>
                </c:pt>
                <c:pt idx="73">
                  <c:v>44416</c:v>
                </c:pt>
                <c:pt idx="74">
                  <c:v>44421</c:v>
                </c:pt>
                <c:pt idx="75">
                  <c:v>44426</c:v>
                </c:pt>
                <c:pt idx="76">
                  <c:v>44431</c:v>
                </c:pt>
                <c:pt idx="77">
                  <c:v>44436</c:v>
                </c:pt>
                <c:pt idx="78">
                  <c:v>44441</c:v>
                </c:pt>
                <c:pt idx="79">
                  <c:v>44446</c:v>
                </c:pt>
                <c:pt idx="80">
                  <c:v>44451</c:v>
                </c:pt>
                <c:pt idx="81">
                  <c:v>44456</c:v>
                </c:pt>
                <c:pt idx="82">
                  <c:v>44461</c:v>
                </c:pt>
                <c:pt idx="83">
                  <c:v>44466</c:v>
                </c:pt>
                <c:pt idx="84">
                  <c:v>44471</c:v>
                </c:pt>
                <c:pt idx="85">
                  <c:v>44476</c:v>
                </c:pt>
                <c:pt idx="86">
                  <c:v>44481</c:v>
                </c:pt>
                <c:pt idx="87">
                  <c:v>44486</c:v>
                </c:pt>
                <c:pt idx="88">
                  <c:v>44491</c:v>
                </c:pt>
                <c:pt idx="89">
                  <c:v>44496</c:v>
                </c:pt>
                <c:pt idx="90">
                  <c:v>44501</c:v>
                </c:pt>
                <c:pt idx="91">
                  <c:v>44506</c:v>
                </c:pt>
                <c:pt idx="92">
                  <c:v>44511</c:v>
                </c:pt>
                <c:pt idx="93">
                  <c:v>44516</c:v>
                </c:pt>
                <c:pt idx="94">
                  <c:v>44521</c:v>
                </c:pt>
                <c:pt idx="95">
                  <c:v>44526</c:v>
                </c:pt>
                <c:pt idx="96">
                  <c:v>44531</c:v>
                </c:pt>
                <c:pt idx="97">
                  <c:v>44536</c:v>
                </c:pt>
                <c:pt idx="98">
                  <c:v>44541</c:v>
                </c:pt>
                <c:pt idx="99">
                  <c:v>44546</c:v>
                </c:pt>
                <c:pt idx="100">
                  <c:v>44551</c:v>
                </c:pt>
                <c:pt idx="101">
                  <c:v>44556</c:v>
                </c:pt>
                <c:pt idx="102">
                  <c:v>44561</c:v>
                </c:pt>
                <c:pt idx="103">
                  <c:v>44566</c:v>
                </c:pt>
                <c:pt idx="104">
                  <c:v>44571</c:v>
                </c:pt>
                <c:pt idx="105">
                  <c:v>44576</c:v>
                </c:pt>
                <c:pt idx="106">
                  <c:v>44581</c:v>
                </c:pt>
                <c:pt idx="107">
                  <c:v>44586</c:v>
                </c:pt>
                <c:pt idx="108">
                  <c:v>44591</c:v>
                </c:pt>
                <c:pt idx="109">
                  <c:v>44596</c:v>
                </c:pt>
                <c:pt idx="110">
                  <c:v>44601</c:v>
                </c:pt>
                <c:pt idx="111">
                  <c:v>44606</c:v>
                </c:pt>
                <c:pt idx="112">
                  <c:v>44611</c:v>
                </c:pt>
                <c:pt idx="113">
                  <c:v>44616</c:v>
                </c:pt>
                <c:pt idx="114">
                  <c:v>44621</c:v>
                </c:pt>
                <c:pt idx="115">
                  <c:v>44626</c:v>
                </c:pt>
                <c:pt idx="116">
                  <c:v>44631</c:v>
                </c:pt>
                <c:pt idx="117">
                  <c:v>44636</c:v>
                </c:pt>
                <c:pt idx="118">
                  <c:v>44641</c:v>
                </c:pt>
                <c:pt idx="119">
                  <c:v>44646</c:v>
                </c:pt>
                <c:pt idx="120">
                  <c:v>44651</c:v>
                </c:pt>
                <c:pt idx="121">
                  <c:v>44656</c:v>
                </c:pt>
                <c:pt idx="122">
                  <c:v>44661</c:v>
                </c:pt>
                <c:pt idx="123">
                  <c:v>44666</c:v>
                </c:pt>
                <c:pt idx="124">
                  <c:v>44671</c:v>
                </c:pt>
                <c:pt idx="125">
                  <c:v>44676</c:v>
                </c:pt>
                <c:pt idx="126">
                  <c:v>44681</c:v>
                </c:pt>
                <c:pt idx="127">
                  <c:v>44686</c:v>
                </c:pt>
                <c:pt idx="128">
                  <c:v>44691</c:v>
                </c:pt>
                <c:pt idx="129">
                  <c:v>44696</c:v>
                </c:pt>
                <c:pt idx="130">
                  <c:v>44701</c:v>
                </c:pt>
                <c:pt idx="131">
                  <c:v>44706</c:v>
                </c:pt>
                <c:pt idx="132">
                  <c:v>44711</c:v>
                </c:pt>
                <c:pt idx="133">
                  <c:v>44716</c:v>
                </c:pt>
                <c:pt idx="134">
                  <c:v>44721</c:v>
                </c:pt>
                <c:pt idx="135">
                  <c:v>44726</c:v>
                </c:pt>
                <c:pt idx="136">
                  <c:v>44731</c:v>
                </c:pt>
                <c:pt idx="137">
                  <c:v>44736</c:v>
                </c:pt>
                <c:pt idx="138">
                  <c:v>44741</c:v>
                </c:pt>
                <c:pt idx="139">
                  <c:v>44746</c:v>
                </c:pt>
                <c:pt idx="140">
                  <c:v>44751</c:v>
                </c:pt>
                <c:pt idx="141">
                  <c:v>44756</c:v>
                </c:pt>
                <c:pt idx="142">
                  <c:v>44761</c:v>
                </c:pt>
                <c:pt idx="143">
                  <c:v>44766</c:v>
                </c:pt>
                <c:pt idx="144">
                  <c:v>44771</c:v>
                </c:pt>
                <c:pt idx="145">
                  <c:v>44776</c:v>
                </c:pt>
                <c:pt idx="146">
                  <c:v>44781</c:v>
                </c:pt>
                <c:pt idx="147">
                  <c:v>44786</c:v>
                </c:pt>
                <c:pt idx="148">
                  <c:v>44791</c:v>
                </c:pt>
                <c:pt idx="149">
                  <c:v>44796</c:v>
                </c:pt>
                <c:pt idx="150">
                  <c:v>44801</c:v>
                </c:pt>
                <c:pt idx="151">
                  <c:v>44806</c:v>
                </c:pt>
                <c:pt idx="152">
                  <c:v>44811</c:v>
                </c:pt>
                <c:pt idx="153">
                  <c:v>44816</c:v>
                </c:pt>
                <c:pt idx="154">
                  <c:v>44821</c:v>
                </c:pt>
                <c:pt idx="155">
                  <c:v>44826</c:v>
                </c:pt>
                <c:pt idx="156">
                  <c:v>44831</c:v>
                </c:pt>
                <c:pt idx="157">
                  <c:v>44836</c:v>
                </c:pt>
                <c:pt idx="158">
                  <c:v>44841</c:v>
                </c:pt>
                <c:pt idx="159">
                  <c:v>44846</c:v>
                </c:pt>
                <c:pt idx="160">
                  <c:v>44851</c:v>
                </c:pt>
                <c:pt idx="161">
                  <c:v>44856</c:v>
                </c:pt>
                <c:pt idx="162">
                  <c:v>44861</c:v>
                </c:pt>
                <c:pt idx="163">
                  <c:v>44866</c:v>
                </c:pt>
                <c:pt idx="164">
                  <c:v>44871</c:v>
                </c:pt>
                <c:pt idx="165">
                  <c:v>44876</c:v>
                </c:pt>
                <c:pt idx="166">
                  <c:v>44881</c:v>
                </c:pt>
                <c:pt idx="167">
                  <c:v>44886</c:v>
                </c:pt>
                <c:pt idx="168">
                  <c:v>44891</c:v>
                </c:pt>
                <c:pt idx="169">
                  <c:v>44896</c:v>
                </c:pt>
                <c:pt idx="170">
                  <c:v>44901</c:v>
                </c:pt>
                <c:pt idx="171">
                  <c:v>44906</c:v>
                </c:pt>
                <c:pt idx="172">
                  <c:v>44911</c:v>
                </c:pt>
                <c:pt idx="173">
                  <c:v>44916</c:v>
                </c:pt>
                <c:pt idx="174">
                  <c:v>44921</c:v>
                </c:pt>
                <c:pt idx="175">
                  <c:v>44926</c:v>
                </c:pt>
                <c:pt idx="176">
                  <c:v>44931</c:v>
                </c:pt>
                <c:pt idx="177">
                  <c:v>44936</c:v>
                </c:pt>
                <c:pt idx="178">
                  <c:v>44941</c:v>
                </c:pt>
                <c:pt idx="179">
                  <c:v>44946</c:v>
                </c:pt>
                <c:pt idx="180">
                  <c:v>44951</c:v>
                </c:pt>
                <c:pt idx="181">
                  <c:v>44956</c:v>
                </c:pt>
                <c:pt idx="182">
                  <c:v>44961</c:v>
                </c:pt>
                <c:pt idx="183">
                  <c:v>44966</c:v>
                </c:pt>
                <c:pt idx="184">
                  <c:v>44971</c:v>
                </c:pt>
                <c:pt idx="185">
                  <c:v>44976</c:v>
                </c:pt>
                <c:pt idx="186">
                  <c:v>44981</c:v>
                </c:pt>
                <c:pt idx="187">
                  <c:v>44986</c:v>
                </c:pt>
                <c:pt idx="188">
                  <c:v>44991</c:v>
                </c:pt>
                <c:pt idx="189">
                  <c:v>44996</c:v>
                </c:pt>
                <c:pt idx="190">
                  <c:v>45001</c:v>
                </c:pt>
                <c:pt idx="191">
                  <c:v>45006</c:v>
                </c:pt>
                <c:pt idx="192">
                  <c:v>45011</c:v>
                </c:pt>
                <c:pt idx="193">
                  <c:v>45016</c:v>
                </c:pt>
                <c:pt idx="194">
                  <c:v>45021</c:v>
                </c:pt>
                <c:pt idx="195">
                  <c:v>45026</c:v>
                </c:pt>
                <c:pt idx="196">
                  <c:v>45031</c:v>
                </c:pt>
                <c:pt idx="197">
                  <c:v>45036</c:v>
                </c:pt>
                <c:pt idx="198">
                  <c:v>45041</c:v>
                </c:pt>
                <c:pt idx="199">
                  <c:v>45046</c:v>
                </c:pt>
                <c:pt idx="200">
                  <c:v>45051</c:v>
                </c:pt>
                <c:pt idx="201">
                  <c:v>45056</c:v>
                </c:pt>
                <c:pt idx="202">
                  <c:v>45061</c:v>
                </c:pt>
                <c:pt idx="203">
                  <c:v>45066</c:v>
                </c:pt>
                <c:pt idx="204">
                  <c:v>45071</c:v>
                </c:pt>
                <c:pt idx="205">
                  <c:v>45076</c:v>
                </c:pt>
                <c:pt idx="206">
                  <c:v>45081</c:v>
                </c:pt>
                <c:pt idx="207">
                  <c:v>45086</c:v>
                </c:pt>
                <c:pt idx="208">
                  <c:v>45091</c:v>
                </c:pt>
                <c:pt idx="209">
                  <c:v>45096</c:v>
                </c:pt>
                <c:pt idx="210">
                  <c:v>45101</c:v>
                </c:pt>
                <c:pt idx="211">
                  <c:v>45106</c:v>
                </c:pt>
                <c:pt idx="212">
                  <c:v>45111</c:v>
                </c:pt>
                <c:pt idx="213">
                  <c:v>45116</c:v>
                </c:pt>
                <c:pt idx="214">
                  <c:v>45121</c:v>
                </c:pt>
                <c:pt idx="215">
                  <c:v>45126</c:v>
                </c:pt>
                <c:pt idx="216">
                  <c:v>45131</c:v>
                </c:pt>
                <c:pt idx="217">
                  <c:v>45136</c:v>
                </c:pt>
                <c:pt idx="218">
                  <c:v>45141</c:v>
                </c:pt>
                <c:pt idx="219">
                  <c:v>45146</c:v>
                </c:pt>
                <c:pt idx="220">
                  <c:v>45151</c:v>
                </c:pt>
                <c:pt idx="221">
                  <c:v>45156</c:v>
                </c:pt>
                <c:pt idx="222">
                  <c:v>45161</c:v>
                </c:pt>
                <c:pt idx="223">
                  <c:v>45166</c:v>
                </c:pt>
                <c:pt idx="224">
                  <c:v>45171</c:v>
                </c:pt>
                <c:pt idx="225">
                  <c:v>45176</c:v>
                </c:pt>
                <c:pt idx="226">
                  <c:v>45181</c:v>
                </c:pt>
                <c:pt idx="227">
                  <c:v>45186</c:v>
                </c:pt>
                <c:pt idx="228">
                  <c:v>45191</c:v>
                </c:pt>
                <c:pt idx="229">
                  <c:v>45196</c:v>
                </c:pt>
                <c:pt idx="230">
                  <c:v>45201</c:v>
                </c:pt>
                <c:pt idx="231">
                  <c:v>45206</c:v>
                </c:pt>
                <c:pt idx="232">
                  <c:v>45211</c:v>
                </c:pt>
                <c:pt idx="233">
                  <c:v>45216</c:v>
                </c:pt>
                <c:pt idx="234">
                  <c:v>45221</c:v>
                </c:pt>
                <c:pt idx="235">
                  <c:v>45226</c:v>
                </c:pt>
                <c:pt idx="236">
                  <c:v>45231</c:v>
                </c:pt>
                <c:pt idx="237">
                  <c:v>45236</c:v>
                </c:pt>
                <c:pt idx="238">
                  <c:v>45241</c:v>
                </c:pt>
                <c:pt idx="239">
                  <c:v>45246</c:v>
                </c:pt>
                <c:pt idx="240">
                  <c:v>45251</c:v>
                </c:pt>
                <c:pt idx="241">
                  <c:v>45256</c:v>
                </c:pt>
                <c:pt idx="242">
                  <c:v>45261</c:v>
                </c:pt>
                <c:pt idx="243">
                  <c:v>45266</c:v>
                </c:pt>
                <c:pt idx="244">
                  <c:v>45271</c:v>
                </c:pt>
                <c:pt idx="245">
                  <c:v>45276</c:v>
                </c:pt>
                <c:pt idx="246">
                  <c:v>45281</c:v>
                </c:pt>
                <c:pt idx="247">
                  <c:v>45286</c:v>
                </c:pt>
                <c:pt idx="248">
                  <c:v>45291</c:v>
                </c:pt>
                <c:pt idx="249">
                  <c:v>45296</c:v>
                </c:pt>
                <c:pt idx="250">
                  <c:v>45301</c:v>
                </c:pt>
                <c:pt idx="251">
                  <c:v>45306</c:v>
                </c:pt>
                <c:pt idx="252">
                  <c:v>45311</c:v>
                </c:pt>
                <c:pt idx="253">
                  <c:v>45316</c:v>
                </c:pt>
                <c:pt idx="254">
                  <c:v>45321</c:v>
                </c:pt>
                <c:pt idx="255">
                  <c:v>45326</c:v>
                </c:pt>
                <c:pt idx="256">
                  <c:v>45331</c:v>
                </c:pt>
                <c:pt idx="257">
                  <c:v>45336</c:v>
                </c:pt>
                <c:pt idx="258">
                  <c:v>45341</c:v>
                </c:pt>
                <c:pt idx="259">
                  <c:v>45346</c:v>
                </c:pt>
                <c:pt idx="260">
                  <c:v>45351</c:v>
                </c:pt>
                <c:pt idx="261">
                  <c:v>45356</c:v>
                </c:pt>
                <c:pt idx="262">
                  <c:v>45361</c:v>
                </c:pt>
                <c:pt idx="263">
                  <c:v>45366</c:v>
                </c:pt>
                <c:pt idx="264">
                  <c:v>45371</c:v>
                </c:pt>
                <c:pt idx="265">
                  <c:v>45376</c:v>
                </c:pt>
                <c:pt idx="266">
                  <c:v>45381</c:v>
                </c:pt>
                <c:pt idx="267">
                  <c:v>45386</c:v>
                </c:pt>
                <c:pt idx="268">
                  <c:v>45391</c:v>
                </c:pt>
                <c:pt idx="269">
                  <c:v>45396</c:v>
                </c:pt>
                <c:pt idx="270">
                  <c:v>45401</c:v>
                </c:pt>
                <c:pt idx="271">
                  <c:v>45406</c:v>
                </c:pt>
                <c:pt idx="272">
                  <c:v>45411</c:v>
                </c:pt>
                <c:pt idx="273">
                  <c:v>45416</c:v>
                </c:pt>
                <c:pt idx="274">
                  <c:v>45421</c:v>
                </c:pt>
                <c:pt idx="275">
                  <c:v>45426</c:v>
                </c:pt>
                <c:pt idx="276">
                  <c:v>45431</c:v>
                </c:pt>
                <c:pt idx="277">
                  <c:v>45436</c:v>
                </c:pt>
                <c:pt idx="278">
                  <c:v>45441</c:v>
                </c:pt>
                <c:pt idx="279">
                  <c:v>45446</c:v>
                </c:pt>
                <c:pt idx="280">
                  <c:v>45451</c:v>
                </c:pt>
                <c:pt idx="281">
                  <c:v>45456</c:v>
                </c:pt>
                <c:pt idx="282">
                  <c:v>45461</c:v>
                </c:pt>
                <c:pt idx="283">
                  <c:v>45466</c:v>
                </c:pt>
                <c:pt idx="284">
                  <c:v>45471</c:v>
                </c:pt>
                <c:pt idx="285">
                  <c:v>45476</c:v>
                </c:pt>
                <c:pt idx="286">
                  <c:v>45481</c:v>
                </c:pt>
                <c:pt idx="287">
                  <c:v>45486</c:v>
                </c:pt>
                <c:pt idx="288">
                  <c:v>45491</c:v>
                </c:pt>
                <c:pt idx="289">
                  <c:v>45496</c:v>
                </c:pt>
                <c:pt idx="290">
                  <c:v>45501</c:v>
                </c:pt>
                <c:pt idx="291">
                  <c:v>45506</c:v>
                </c:pt>
                <c:pt idx="292">
                  <c:v>45511</c:v>
                </c:pt>
                <c:pt idx="293">
                  <c:v>45516</c:v>
                </c:pt>
                <c:pt idx="294">
                  <c:v>45521</c:v>
                </c:pt>
                <c:pt idx="295">
                  <c:v>45526</c:v>
                </c:pt>
                <c:pt idx="296">
                  <c:v>45531</c:v>
                </c:pt>
                <c:pt idx="297">
                  <c:v>45536</c:v>
                </c:pt>
                <c:pt idx="298">
                  <c:v>45541</c:v>
                </c:pt>
                <c:pt idx="299">
                  <c:v>45546</c:v>
                </c:pt>
                <c:pt idx="300">
                  <c:v>45551</c:v>
                </c:pt>
                <c:pt idx="301">
                  <c:v>45556</c:v>
                </c:pt>
                <c:pt idx="302">
                  <c:v>45561</c:v>
                </c:pt>
                <c:pt idx="303">
                  <c:v>45566</c:v>
                </c:pt>
                <c:pt idx="304">
                  <c:v>45571</c:v>
                </c:pt>
                <c:pt idx="305">
                  <c:v>45576</c:v>
                </c:pt>
                <c:pt idx="306">
                  <c:v>45581</c:v>
                </c:pt>
                <c:pt idx="307">
                  <c:v>45586</c:v>
                </c:pt>
                <c:pt idx="308">
                  <c:v>45591</c:v>
                </c:pt>
                <c:pt idx="309">
                  <c:v>45596</c:v>
                </c:pt>
                <c:pt idx="310">
                  <c:v>45601</c:v>
                </c:pt>
                <c:pt idx="311">
                  <c:v>45606</c:v>
                </c:pt>
                <c:pt idx="312">
                  <c:v>45611</c:v>
                </c:pt>
                <c:pt idx="313">
                  <c:v>45616</c:v>
                </c:pt>
                <c:pt idx="314">
                  <c:v>45621</c:v>
                </c:pt>
                <c:pt idx="315">
                  <c:v>45626</c:v>
                </c:pt>
                <c:pt idx="316">
                  <c:v>45631</c:v>
                </c:pt>
                <c:pt idx="317">
                  <c:v>45636</c:v>
                </c:pt>
                <c:pt idx="318">
                  <c:v>45641</c:v>
                </c:pt>
                <c:pt idx="319">
                  <c:v>45646</c:v>
                </c:pt>
                <c:pt idx="320">
                  <c:v>45651</c:v>
                </c:pt>
                <c:pt idx="321">
                  <c:v>45656</c:v>
                </c:pt>
                <c:pt idx="322">
                  <c:v>45661</c:v>
                </c:pt>
                <c:pt idx="323">
                  <c:v>45666</c:v>
                </c:pt>
                <c:pt idx="324">
                  <c:v>45671</c:v>
                </c:pt>
                <c:pt idx="325">
                  <c:v>45676</c:v>
                </c:pt>
                <c:pt idx="326">
                  <c:v>45681</c:v>
                </c:pt>
                <c:pt idx="327">
                  <c:v>45686</c:v>
                </c:pt>
                <c:pt idx="328">
                  <c:v>45691</c:v>
                </c:pt>
                <c:pt idx="329">
                  <c:v>45696</c:v>
                </c:pt>
                <c:pt idx="330">
                  <c:v>45701</c:v>
                </c:pt>
                <c:pt idx="331">
                  <c:v>45706</c:v>
                </c:pt>
                <c:pt idx="332">
                  <c:v>45711</c:v>
                </c:pt>
                <c:pt idx="333">
                  <c:v>45716</c:v>
                </c:pt>
                <c:pt idx="334">
                  <c:v>45721</c:v>
                </c:pt>
                <c:pt idx="335">
                  <c:v>45726</c:v>
                </c:pt>
                <c:pt idx="336">
                  <c:v>45731</c:v>
                </c:pt>
                <c:pt idx="337">
                  <c:v>45736</c:v>
                </c:pt>
                <c:pt idx="338">
                  <c:v>45741</c:v>
                </c:pt>
                <c:pt idx="339">
                  <c:v>45746</c:v>
                </c:pt>
                <c:pt idx="340">
                  <c:v>45751</c:v>
                </c:pt>
                <c:pt idx="341">
                  <c:v>45756</c:v>
                </c:pt>
                <c:pt idx="342">
                  <c:v>45761</c:v>
                </c:pt>
                <c:pt idx="343">
                  <c:v>45766</c:v>
                </c:pt>
                <c:pt idx="344">
                  <c:v>45771</c:v>
                </c:pt>
                <c:pt idx="345">
                  <c:v>45776</c:v>
                </c:pt>
                <c:pt idx="346">
                  <c:v>45781</c:v>
                </c:pt>
                <c:pt idx="347">
                  <c:v>45786</c:v>
                </c:pt>
                <c:pt idx="348">
                  <c:v>45791</c:v>
                </c:pt>
                <c:pt idx="349">
                  <c:v>45796</c:v>
                </c:pt>
                <c:pt idx="350">
                  <c:v>45801</c:v>
                </c:pt>
                <c:pt idx="351">
                  <c:v>45806</c:v>
                </c:pt>
                <c:pt idx="352">
                  <c:v>45811</c:v>
                </c:pt>
                <c:pt idx="353">
                  <c:v>45816</c:v>
                </c:pt>
                <c:pt idx="354">
                  <c:v>45821</c:v>
                </c:pt>
                <c:pt idx="355">
                  <c:v>45826</c:v>
                </c:pt>
                <c:pt idx="356">
                  <c:v>45831</c:v>
                </c:pt>
                <c:pt idx="357">
                  <c:v>45836</c:v>
                </c:pt>
                <c:pt idx="358">
                  <c:v>45841</c:v>
                </c:pt>
                <c:pt idx="359">
                  <c:v>45846</c:v>
                </c:pt>
                <c:pt idx="360">
                  <c:v>45851</c:v>
                </c:pt>
                <c:pt idx="361">
                  <c:v>45856</c:v>
                </c:pt>
                <c:pt idx="362">
                  <c:v>45861</c:v>
                </c:pt>
                <c:pt idx="363">
                  <c:v>45866</c:v>
                </c:pt>
                <c:pt idx="364">
                  <c:v>45871</c:v>
                </c:pt>
                <c:pt idx="365">
                  <c:v>45876</c:v>
                </c:pt>
                <c:pt idx="366">
                  <c:v>45881</c:v>
                </c:pt>
                <c:pt idx="367">
                  <c:v>45886</c:v>
                </c:pt>
                <c:pt idx="368">
                  <c:v>45891</c:v>
                </c:pt>
                <c:pt idx="369">
                  <c:v>45896</c:v>
                </c:pt>
                <c:pt idx="370">
                  <c:v>45901</c:v>
                </c:pt>
                <c:pt idx="371">
                  <c:v>45906</c:v>
                </c:pt>
                <c:pt idx="372">
                  <c:v>45911</c:v>
                </c:pt>
                <c:pt idx="373">
                  <c:v>45916</c:v>
                </c:pt>
                <c:pt idx="374">
                  <c:v>45921</c:v>
                </c:pt>
                <c:pt idx="375">
                  <c:v>45926</c:v>
                </c:pt>
                <c:pt idx="376">
                  <c:v>45931</c:v>
                </c:pt>
                <c:pt idx="377">
                  <c:v>45936</c:v>
                </c:pt>
                <c:pt idx="378">
                  <c:v>45941</c:v>
                </c:pt>
                <c:pt idx="379">
                  <c:v>45946</c:v>
                </c:pt>
                <c:pt idx="380">
                  <c:v>45951</c:v>
                </c:pt>
                <c:pt idx="381">
                  <c:v>45956</c:v>
                </c:pt>
                <c:pt idx="382">
                  <c:v>45961</c:v>
                </c:pt>
                <c:pt idx="383">
                  <c:v>45966</c:v>
                </c:pt>
                <c:pt idx="384">
                  <c:v>45971</c:v>
                </c:pt>
              </c:numCache>
            </c:numRef>
          </c:cat>
          <c:val>
            <c:numRef>
              <c:f>'Kg table (rest of the world)'!$C$16:$C$400</c:f>
              <c:numCache>
                <c:formatCode>0.0</c:formatCode>
                <c:ptCount val="385"/>
                <c:pt idx="0">
                  <c:v>103.7</c:v>
                </c:pt>
              </c:numCache>
            </c:numRef>
          </c:val>
          <c:smooth val="0"/>
          <c:extLst>
            <c:ext xmlns:c16="http://schemas.microsoft.com/office/drawing/2014/chart" uri="{C3380CC4-5D6E-409C-BE32-E72D297353CC}">
              <c16:uniqueId val="{00000000-A1F9-4B47-A859-4F55B3AA5A51}"/>
            </c:ext>
          </c:extLst>
        </c:ser>
        <c:ser>
          <c:idx val="1"/>
          <c:order val="1"/>
          <c:tx>
            <c:strRef>
              <c:f>'Kg table (rest of the world)'!$F$15</c:f>
              <c:strCache>
                <c:ptCount val="1"/>
                <c:pt idx="0">
                  <c:v>Target</c:v>
                </c:pt>
              </c:strCache>
            </c:strRef>
          </c:tx>
          <c:spPr>
            <a:ln w="25400" cap="rnd">
              <a:noFill/>
              <a:round/>
            </a:ln>
            <a:effectLst/>
          </c:spPr>
          <c:marker>
            <c:symbol val="circle"/>
            <c:size val="5"/>
            <c:spPr>
              <a:solidFill>
                <a:schemeClr val="accent2"/>
              </a:solidFill>
              <a:ln w="9525">
                <a:solidFill>
                  <a:schemeClr val="accent2"/>
                </a:solidFill>
              </a:ln>
              <a:effectLst/>
            </c:spPr>
          </c:marker>
          <c:cat>
            <c:numRef>
              <c:f>'Kg table (rest of the world)'!$B$16:$B$400</c:f>
              <c:numCache>
                <c:formatCode>d\ mmm\ yyyy</c:formatCode>
                <c:ptCount val="385"/>
                <c:pt idx="0">
                  <c:v>44051</c:v>
                </c:pt>
                <c:pt idx="1">
                  <c:v>44056</c:v>
                </c:pt>
                <c:pt idx="2">
                  <c:v>44061</c:v>
                </c:pt>
                <c:pt idx="3">
                  <c:v>44066</c:v>
                </c:pt>
                <c:pt idx="4">
                  <c:v>44071</c:v>
                </c:pt>
                <c:pt idx="5">
                  <c:v>44076</c:v>
                </c:pt>
                <c:pt idx="6">
                  <c:v>44081</c:v>
                </c:pt>
                <c:pt idx="7">
                  <c:v>44086</c:v>
                </c:pt>
                <c:pt idx="8">
                  <c:v>44091</c:v>
                </c:pt>
                <c:pt idx="9">
                  <c:v>44096</c:v>
                </c:pt>
                <c:pt idx="10">
                  <c:v>44101</c:v>
                </c:pt>
                <c:pt idx="11">
                  <c:v>44106</c:v>
                </c:pt>
                <c:pt idx="12">
                  <c:v>44111</c:v>
                </c:pt>
                <c:pt idx="13">
                  <c:v>44116</c:v>
                </c:pt>
                <c:pt idx="14">
                  <c:v>44121</c:v>
                </c:pt>
                <c:pt idx="15">
                  <c:v>44126</c:v>
                </c:pt>
                <c:pt idx="16">
                  <c:v>44131</c:v>
                </c:pt>
                <c:pt idx="17">
                  <c:v>44136</c:v>
                </c:pt>
                <c:pt idx="18">
                  <c:v>44141</c:v>
                </c:pt>
                <c:pt idx="19">
                  <c:v>44146</c:v>
                </c:pt>
                <c:pt idx="20">
                  <c:v>44151</c:v>
                </c:pt>
                <c:pt idx="21">
                  <c:v>44156</c:v>
                </c:pt>
                <c:pt idx="22">
                  <c:v>44161</c:v>
                </c:pt>
                <c:pt idx="23">
                  <c:v>44166</c:v>
                </c:pt>
                <c:pt idx="24">
                  <c:v>44171</c:v>
                </c:pt>
                <c:pt idx="25">
                  <c:v>44176</c:v>
                </c:pt>
                <c:pt idx="26">
                  <c:v>44181</c:v>
                </c:pt>
                <c:pt idx="27">
                  <c:v>44186</c:v>
                </c:pt>
                <c:pt idx="28">
                  <c:v>44191</c:v>
                </c:pt>
                <c:pt idx="29">
                  <c:v>44196</c:v>
                </c:pt>
                <c:pt idx="30">
                  <c:v>44201</c:v>
                </c:pt>
                <c:pt idx="31">
                  <c:v>44206</c:v>
                </c:pt>
                <c:pt idx="32">
                  <c:v>44211</c:v>
                </c:pt>
                <c:pt idx="33">
                  <c:v>44216</c:v>
                </c:pt>
                <c:pt idx="34">
                  <c:v>44221</c:v>
                </c:pt>
                <c:pt idx="35">
                  <c:v>44226</c:v>
                </c:pt>
                <c:pt idx="36">
                  <c:v>44231</c:v>
                </c:pt>
                <c:pt idx="37">
                  <c:v>44236</c:v>
                </c:pt>
                <c:pt idx="38">
                  <c:v>44241</c:v>
                </c:pt>
                <c:pt idx="39">
                  <c:v>44246</c:v>
                </c:pt>
                <c:pt idx="40">
                  <c:v>44251</c:v>
                </c:pt>
                <c:pt idx="41">
                  <c:v>44256</c:v>
                </c:pt>
                <c:pt idx="42">
                  <c:v>44261</c:v>
                </c:pt>
                <c:pt idx="43">
                  <c:v>44266</c:v>
                </c:pt>
                <c:pt idx="44">
                  <c:v>44271</c:v>
                </c:pt>
                <c:pt idx="45">
                  <c:v>44276</c:v>
                </c:pt>
                <c:pt idx="46">
                  <c:v>44281</c:v>
                </c:pt>
                <c:pt idx="47">
                  <c:v>44286</c:v>
                </c:pt>
                <c:pt idx="48">
                  <c:v>44291</c:v>
                </c:pt>
                <c:pt idx="49">
                  <c:v>44296</c:v>
                </c:pt>
                <c:pt idx="50">
                  <c:v>44301</c:v>
                </c:pt>
                <c:pt idx="51">
                  <c:v>44306</c:v>
                </c:pt>
                <c:pt idx="52">
                  <c:v>44311</c:v>
                </c:pt>
                <c:pt idx="53">
                  <c:v>44316</c:v>
                </c:pt>
                <c:pt idx="54">
                  <c:v>44321</c:v>
                </c:pt>
                <c:pt idx="55">
                  <c:v>44326</c:v>
                </c:pt>
                <c:pt idx="56">
                  <c:v>44331</c:v>
                </c:pt>
                <c:pt idx="57">
                  <c:v>44336</c:v>
                </c:pt>
                <c:pt idx="58">
                  <c:v>44341</c:v>
                </c:pt>
                <c:pt idx="59">
                  <c:v>44346</c:v>
                </c:pt>
                <c:pt idx="60">
                  <c:v>44351</c:v>
                </c:pt>
                <c:pt idx="61">
                  <c:v>44356</c:v>
                </c:pt>
                <c:pt idx="62">
                  <c:v>44361</c:v>
                </c:pt>
                <c:pt idx="63">
                  <c:v>44366</c:v>
                </c:pt>
                <c:pt idx="64">
                  <c:v>44371</c:v>
                </c:pt>
                <c:pt idx="65">
                  <c:v>44376</c:v>
                </c:pt>
                <c:pt idx="66">
                  <c:v>44381</c:v>
                </c:pt>
                <c:pt idx="67">
                  <c:v>44386</c:v>
                </c:pt>
                <c:pt idx="68">
                  <c:v>44391</c:v>
                </c:pt>
                <c:pt idx="69">
                  <c:v>44396</c:v>
                </c:pt>
                <c:pt idx="70">
                  <c:v>44401</c:v>
                </c:pt>
                <c:pt idx="71">
                  <c:v>44406</c:v>
                </c:pt>
                <c:pt idx="72">
                  <c:v>44411</c:v>
                </c:pt>
                <c:pt idx="73">
                  <c:v>44416</c:v>
                </c:pt>
                <c:pt idx="74">
                  <c:v>44421</c:v>
                </c:pt>
                <c:pt idx="75">
                  <c:v>44426</c:v>
                </c:pt>
                <c:pt idx="76">
                  <c:v>44431</c:v>
                </c:pt>
                <c:pt idx="77">
                  <c:v>44436</c:v>
                </c:pt>
                <c:pt idx="78">
                  <c:v>44441</c:v>
                </c:pt>
                <c:pt idx="79">
                  <c:v>44446</c:v>
                </c:pt>
                <c:pt idx="80">
                  <c:v>44451</c:v>
                </c:pt>
                <c:pt idx="81">
                  <c:v>44456</c:v>
                </c:pt>
                <c:pt idx="82">
                  <c:v>44461</c:v>
                </c:pt>
                <c:pt idx="83">
                  <c:v>44466</c:v>
                </c:pt>
                <c:pt idx="84">
                  <c:v>44471</c:v>
                </c:pt>
                <c:pt idx="85">
                  <c:v>44476</c:v>
                </c:pt>
                <c:pt idx="86">
                  <c:v>44481</c:v>
                </c:pt>
                <c:pt idx="87">
                  <c:v>44486</c:v>
                </c:pt>
                <c:pt idx="88">
                  <c:v>44491</c:v>
                </c:pt>
                <c:pt idx="89">
                  <c:v>44496</c:v>
                </c:pt>
                <c:pt idx="90">
                  <c:v>44501</c:v>
                </c:pt>
                <c:pt idx="91">
                  <c:v>44506</c:v>
                </c:pt>
                <c:pt idx="92">
                  <c:v>44511</c:v>
                </c:pt>
                <c:pt idx="93">
                  <c:v>44516</c:v>
                </c:pt>
                <c:pt idx="94">
                  <c:v>44521</c:v>
                </c:pt>
                <c:pt idx="95">
                  <c:v>44526</c:v>
                </c:pt>
                <c:pt idx="96">
                  <c:v>44531</c:v>
                </c:pt>
                <c:pt idx="97">
                  <c:v>44536</c:v>
                </c:pt>
                <c:pt idx="98">
                  <c:v>44541</c:v>
                </c:pt>
                <c:pt idx="99">
                  <c:v>44546</c:v>
                </c:pt>
                <c:pt idx="100">
                  <c:v>44551</c:v>
                </c:pt>
                <c:pt idx="101">
                  <c:v>44556</c:v>
                </c:pt>
                <c:pt idx="102">
                  <c:v>44561</c:v>
                </c:pt>
                <c:pt idx="103">
                  <c:v>44566</c:v>
                </c:pt>
                <c:pt idx="104">
                  <c:v>44571</c:v>
                </c:pt>
                <c:pt idx="105">
                  <c:v>44576</c:v>
                </c:pt>
                <c:pt idx="106">
                  <c:v>44581</c:v>
                </c:pt>
                <c:pt idx="107">
                  <c:v>44586</c:v>
                </c:pt>
                <c:pt idx="108">
                  <c:v>44591</c:v>
                </c:pt>
                <c:pt idx="109">
                  <c:v>44596</c:v>
                </c:pt>
                <c:pt idx="110">
                  <c:v>44601</c:v>
                </c:pt>
                <c:pt idx="111">
                  <c:v>44606</c:v>
                </c:pt>
                <c:pt idx="112">
                  <c:v>44611</c:v>
                </c:pt>
                <c:pt idx="113">
                  <c:v>44616</c:v>
                </c:pt>
                <c:pt idx="114">
                  <c:v>44621</c:v>
                </c:pt>
                <c:pt idx="115">
                  <c:v>44626</c:v>
                </c:pt>
                <c:pt idx="116">
                  <c:v>44631</c:v>
                </c:pt>
                <c:pt idx="117">
                  <c:v>44636</c:v>
                </c:pt>
                <c:pt idx="118">
                  <c:v>44641</c:v>
                </c:pt>
                <c:pt idx="119">
                  <c:v>44646</c:v>
                </c:pt>
                <c:pt idx="120">
                  <c:v>44651</c:v>
                </c:pt>
                <c:pt idx="121">
                  <c:v>44656</c:v>
                </c:pt>
                <c:pt idx="122">
                  <c:v>44661</c:v>
                </c:pt>
                <c:pt idx="123">
                  <c:v>44666</c:v>
                </c:pt>
                <c:pt idx="124">
                  <c:v>44671</c:v>
                </c:pt>
                <c:pt idx="125">
                  <c:v>44676</c:v>
                </c:pt>
                <c:pt idx="126">
                  <c:v>44681</c:v>
                </c:pt>
                <c:pt idx="127">
                  <c:v>44686</c:v>
                </c:pt>
                <c:pt idx="128">
                  <c:v>44691</c:v>
                </c:pt>
                <c:pt idx="129">
                  <c:v>44696</c:v>
                </c:pt>
                <c:pt idx="130">
                  <c:v>44701</c:v>
                </c:pt>
                <c:pt idx="131">
                  <c:v>44706</c:v>
                </c:pt>
                <c:pt idx="132">
                  <c:v>44711</c:v>
                </c:pt>
                <c:pt idx="133">
                  <c:v>44716</c:v>
                </c:pt>
                <c:pt idx="134">
                  <c:v>44721</c:v>
                </c:pt>
                <c:pt idx="135">
                  <c:v>44726</c:v>
                </c:pt>
                <c:pt idx="136">
                  <c:v>44731</c:v>
                </c:pt>
                <c:pt idx="137">
                  <c:v>44736</c:v>
                </c:pt>
                <c:pt idx="138">
                  <c:v>44741</c:v>
                </c:pt>
                <c:pt idx="139">
                  <c:v>44746</c:v>
                </c:pt>
                <c:pt idx="140">
                  <c:v>44751</c:v>
                </c:pt>
                <c:pt idx="141">
                  <c:v>44756</c:v>
                </c:pt>
                <c:pt idx="142">
                  <c:v>44761</c:v>
                </c:pt>
                <c:pt idx="143">
                  <c:v>44766</c:v>
                </c:pt>
                <c:pt idx="144">
                  <c:v>44771</c:v>
                </c:pt>
                <c:pt idx="145">
                  <c:v>44776</c:v>
                </c:pt>
                <c:pt idx="146">
                  <c:v>44781</c:v>
                </c:pt>
                <c:pt idx="147">
                  <c:v>44786</c:v>
                </c:pt>
                <c:pt idx="148">
                  <c:v>44791</c:v>
                </c:pt>
                <c:pt idx="149">
                  <c:v>44796</c:v>
                </c:pt>
                <c:pt idx="150">
                  <c:v>44801</c:v>
                </c:pt>
                <c:pt idx="151">
                  <c:v>44806</c:v>
                </c:pt>
                <c:pt idx="152">
                  <c:v>44811</c:v>
                </c:pt>
                <c:pt idx="153">
                  <c:v>44816</c:v>
                </c:pt>
                <c:pt idx="154">
                  <c:v>44821</c:v>
                </c:pt>
                <c:pt idx="155">
                  <c:v>44826</c:v>
                </c:pt>
                <c:pt idx="156">
                  <c:v>44831</c:v>
                </c:pt>
                <c:pt idx="157">
                  <c:v>44836</c:v>
                </c:pt>
                <c:pt idx="158">
                  <c:v>44841</c:v>
                </c:pt>
                <c:pt idx="159">
                  <c:v>44846</c:v>
                </c:pt>
                <c:pt idx="160">
                  <c:v>44851</c:v>
                </c:pt>
                <c:pt idx="161">
                  <c:v>44856</c:v>
                </c:pt>
                <c:pt idx="162">
                  <c:v>44861</c:v>
                </c:pt>
                <c:pt idx="163">
                  <c:v>44866</c:v>
                </c:pt>
                <c:pt idx="164">
                  <c:v>44871</c:v>
                </c:pt>
                <c:pt idx="165">
                  <c:v>44876</c:v>
                </c:pt>
                <c:pt idx="166">
                  <c:v>44881</c:v>
                </c:pt>
                <c:pt idx="167">
                  <c:v>44886</c:v>
                </c:pt>
                <c:pt idx="168">
                  <c:v>44891</c:v>
                </c:pt>
                <c:pt idx="169">
                  <c:v>44896</c:v>
                </c:pt>
                <c:pt idx="170">
                  <c:v>44901</c:v>
                </c:pt>
                <c:pt idx="171">
                  <c:v>44906</c:v>
                </c:pt>
                <c:pt idx="172">
                  <c:v>44911</c:v>
                </c:pt>
                <c:pt idx="173">
                  <c:v>44916</c:v>
                </c:pt>
                <c:pt idx="174">
                  <c:v>44921</c:v>
                </c:pt>
                <c:pt idx="175">
                  <c:v>44926</c:v>
                </c:pt>
                <c:pt idx="176">
                  <c:v>44931</c:v>
                </c:pt>
                <c:pt idx="177">
                  <c:v>44936</c:v>
                </c:pt>
                <c:pt idx="178">
                  <c:v>44941</c:v>
                </c:pt>
                <c:pt idx="179">
                  <c:v>44946</c:v>
                </c:pt>
                <c:pt idx="180">
                  <c:v>44951</c:v>
                </c:pt>
                <c:pt idx="181">
                  <c:v>44956</c:v>
                </c:pt>
                <c:pt idx="182">
                  <c:v>44961</c:v>
                </c:pt>
                <c:pt idx="183">
                  <c:v>44966</c:v>
                </c:pt>
                <c:pt idx="184">
                  <c:v>44971</c:v>
                </c:pt>
                <c:pt idx="185">
                  <c:v>44976</c:v>
                </c:pt>
                <c:pt idx="186">
                  <c:v>44981</c:v>
                </c:pt>
                <c:pt idx="187">
                  <c:v>44986</c:v>
                </c:pt>
                <c:pt idx="188">
                  <c:v>44991</c:v>
                </c:pt>
                <c:pt idx="189">
                  <c:v>44996</c:v>
                </c:pt>
                <c:pt idx="190">
                  <c:v>45001</c:v>
                </c:pt>
                <c:pt idx="191">
                  <c:v>45006</c:v>
                </c:pt>
                <c:pt idx="192">
                  <c:v>45011</c:v>
                </c:pt>
                <c:pt idx="193">
                  <c:v>45016</c:v>
                </c:pt>
                <c:pt idx="194">
                  <c:v>45021</c:v>
                </c:pt>
                <c:pt idx="195">
                  <c:v>45026</c:v>
                </c:pt>
                <c:pt idx="196">
                  <c:v>45031</c:v>
                </c:pt>
                <c:pt idx="197">
                  <c:v>45036</c:v>
                </c:pt>
                <c:pt idx="198">
                  <c:v>45041</c:v>
                </c:pt>
                <c:pt idx="199">
                  <c:v>45046</c:v>
                </c:pt>
                <c:pt idx="200">
                  <c:v>45051</c:v>
                </c:pt>
                <c:pt idx="201">
                  <c:v>45056</c:v>
                </c:pt>
                <c:pt idx="202">
                  <c:v>45061</c:v>
                </c:pt>
                <c:pt idx="203">
                  <c:v>45066</c:v>
                </c:pt>
                <c:pt idx="204">
                  <c:v>45071</c:v>
                </c:pt>
                <c:pt idx="205">
                  <c:v>45076</c:v>
                </c:pt>
                <c:pt idx="206">
                  <c:v>45081</c:v>
                </c:pt>
                <c:pt idx="207">
                  <c:v>45086</c:v>
                </c:pt>
                <c:pt idx="208">
                  <c:v>45091</c:v>
                </c:pt>
                <c:pt idx="209">
                  <c:v>45096</c:v>
                </c:pt>
                <c:pt idx="210">
                  <c:v>45101</c:v>
                </c:pt>
                <c:pt idx="211">
                  <c:v>45106</c:v>
                </c:pt>
                <c:pt idx="212">
                  <c:v>45111</c:v>
                </c:pt>
                <c:pt idx="213">
                  <c:v>45116</c:v>
                </c:pt>
                <c:pt idx="214">
                  <c:v>45121</c:v>
                </c:pt>
                <c:pt idx="215">
                  <c:v>45126</c:v>
                </c:pt>
                <c:pt idx="216">
                  <c:v>45131</c:v>
                </c:pt>
                <c:pt idx="217">
                  <c:v>45136</c:v>
                </c:pt>
                <c:pt idx="218">
                  <c:v>45141</c:v>
                </c:pt>
                <c:pt idx="219">
                  <c:v>45146</c:v>
                </c:pt>
                <c:pt idx="220">
                  <c:v>45151</c:v>
                </c:pt>
                <c:pt idx="221">
                  <c:v>45156</c:v>
                </c:pt>
                <c:pt idx="222">
                  <c:v>45161</c:v>
                </c:pt>
                <c:pt idx="223">
                  <c:v>45166</c:v>
                </c:pt>
                <c:pt idx="224">
                  <c:v>45171</c:v>
                </c:pt>
                <c:pt idx="225">
                  <c:v>45176</c:v>
                </c:pt>
                <c:pt idx="226">
                  <c:v>45181</c:v>
                </c:pt>
                <c:pt idx="227">
                  <c:v>45186</c:v>
                </c:pt>
                <c:pt idx="228">
                  <c:v>45191</c:v>
                </c:pt>
                <c:pt idx="229">
                  <c:v>45196</c:v>
                </c:pt>
                <c:pt idx="230">
                  <c:v>45201</c:v>
                </c:pt>
                <c:pt idx="231">
                  <c:v>45206</c:v>
                </c:pt>
                <c:pt idx="232">
                  <c:v>45211</c:v>
                </c:pt>
                <c:pt idx="233">
                  <c:v>45216</c:v>
                </c:pt>
                <c:pt idx="234">
                  <c:v>45221</c:v>
                </c:pt>
                <c:pt idx="235">
                  <c:v>45226</c:v>
                </c:pt>
                <c:pt idx="236">
                  <c:v>45231</c:v>
                </c:pt>
                <c:pt idx="237">
                  <c:v>45236</c:v>
                </c:pt>
                <c:pt idx="238">
                  <c:v>45241</c:v>
                </c:pt>
                <c:pt idx="239">
                  <c:v>45246</c:v>
                </c:pt>
                <c:pt idx="240">
                  <c:v>45251</c:v>
                </c:pt>
                <c:pt idx="241">
                  <c:v>45256</c:v>
                </c:pt>
                <c:pt idx="242">
                  <c:v>45261</c:v>
                </c:pt>
                <c:pt idx="243">
                  <c:v>45266</c:v>
                </c:pt>
                <c:pt idx="244">
                  <c:v>45271</c:v>
                </c:pt>
                <c:pt idx="245">
                  <c:v>45276</c:v>
                </c:pt>
                <c:pt idx="246">
                  <c:v>45281</c:v>
                </c:pt>
                <c:pt idx="247">
                  <c:v>45286</c:v>
                </c:pt>
                <c:pt idx="248">
                  <c:v>45291</c:v>
                </c:pt>
                <c:pt idx="249">
                  <c:v>45296</c:v>
                </c:pt>
                <c:pt idx="250">
                  <c:v>45301</c:v>
                </c:pt>
                <c:pt idx="251">
                  <c:v>45306</c:v>
                </c:pt>
                <c:pt idx="252">
                  <c:v>45311</c:v>
                </c:pt>
                <c:pt idx="253">
                  <c:v>45316</c:v>
                </c:pt>
                <c:pt idx="254">
                  <c:v>45321</c:v>
                </c:pt>
                <c:pt idx="255">
                  <c:v>45326</c:v>
                </c:pt>
                <c:pt idx="256">
                  <c:v>45331</c:v>
                </c:pt>
                <c:pt idx="257">
                  <c:v>45336</c:v>
                </c:pt>
                <c:pt idx="258">
                  <c:v>45341</c:v>
                </c:pt>
                <c:pt idx="259">
                  <c:v>45346</c:v>
                </c:pt>
                <c:pt idx="260">
                  <c:v>45351</c:v>
                </c:pt>
                <c:pt idx="261">
                  <c:v>45356</c:v>
                </c:pt>
                <c:pt idx="262">
                  <c:v>45361</c:v>
                </c:pt>
                <c:pt idx="263">
                  <c:v>45366</c:v>
                </c:pt>
                <c:pt idx="264">
                  <c:v>45371</c:v>
                </c:pt>
                <c:pt idx="265">
                  <c:v>45376</c:v>
                </c:pt>
                <c:pt idx="266">
                  <c:v>45381</c:v>
                </c:pt>
                <c:pt idx="267">
                  <c:v>45386</c:v>
                </c:pt>
                <c:pt idx="268">
                  <c:v>45391</c:v>
                </c:pt>
                <c:pt idx="269">
                  <c:v>45396</c:v>
                </c:pt>
                <c:pt idx="270">
                  <c:v>45401</c:v>
                </c:pt>
                <c:pt idx="271">
                  <c:v>45406</c:v>
                </c:pt>
                <c:pt idx="272">
                  <c:v>45411</c:v>
                </c:pt>
                <c:pt idx="273">
                  <c:v>45416</c:v>
                </c:pt>
                <c:pt idx="274">
                  <c:v>45421</c:v>
                </c:pt>
                <c:pt idx="275">
                  <c:v>45426</c:v>
                </c:pt>
                <c:pt idx="276">
                  <c:v>45431</c:v>
                </c:pt>
                <c:pt idx="277">
                  <c:v>45436</c:v>
                </c:pt>
                <c:pt idx="278">
                  <c:v>45441</c:v>
                </c:pt>
                <c:pt idx="279">
                  <c:v>45446</c:v>
                </c:pt>
                <c:pt idx="280">
                  <c:v>45451</c:v>
                </c:pt>
                <c:pt idx="281">
                  <c:v>45456</c:v>
                </c:pt>
                <c:pt idx="282">
                  <c:v>45461</c:v>
                </c:pt>
                <c:pt idx="283">
                  <c:v>45466</c:v>
                </c:pt>
                <c:pt idx="284">
                  <c:v>45471</c:v>
                </c:pt>
                <c:pt idx="285">
                  <c:v>45476</c:v>
                </c:pt>
                <c:pt idx="286">
                  <c:v>45481</c:v>
                </c:pt>
                <c:pt idx="287">
                  <c:v>45486</c:v>
                </c:pt>
                <c:pt idx="288">
                  <c:v>45491</c:v>
                </c:pt>
                <c:pt idx="289">
                  <c:v>45496</c:v>
                </c:pt>
                <c:pt idx="290">
                  <c:v>45501</c:v>
                </c:pt>
                <c:pt idx="291">
                  <c:v>45506</c:v>
                </c:pt>
                <c:pt idx="292">
                  <c:v>45511</c:v>
                </c:pt>
                <c:pt idx="293">
                  <c:v>45516</c:v>
                </c:pt>
                <c:pt idx="294">
                  <c:v>45521</c:v>
                </c:pt>
                <c:pt idx="295">
                  <c:v>45526</c:v>
                </c:pt>
                <c:pt idx="296">
                  <c:v>45531</c:v>
                </c:pt>
                <c:pt idx="297">
                  <c:v>45536</c:v>
                </c:pt>
                <c:pt idx="298">
                  <c:v>45541</c:v>
                </c:pt>
                <c:pt idx="299">
                  <c:v>45546</c:v>
                </c:pt>
                <c:pt idx="300">
                  <c:v>45551</c:v>
                </c:pt>
                <c:pt idx="301">
                  <c:v>45556</c:v>
                </c:pt>
                <c:pt idx="302">
                  <c:v>45561</c:v>
                </c:pt>
                <c:pt idx="303">
                  <c:v>45566</c:v>
                </c:pt>
                <c:pt idx="304">
                  <c:v>45571</c:v>
                </c:pt>
                <c:pt idx="305">
                  <c:v>45576</c:v>
                </c:pt>
                <c:pt idx="306">
                  <c:v>45581</c:v>
                </c:pt>
                <c:pt idx="307">
                  <c:v>45586</c:v>
                </c:pt>
                <c:pt idx="308">
                  <c:v>45591</c:v>
                </c:pt>
                <c:pt idx="309">
                  <c:v>45596</c:v>
                </c:pt>
                <c:pt idx="310">
                  <c:v>45601</c:v>
                </c:pt>
                <c:pt idx="311">
                  <c:v>45606</c:v>
                </c:pt>
                <c:pt idx="312">
                  <c:v>45611</c:v>
                </c:pt>
                <c:pt idx="313">
                  <c:v>45616</c:v>
                </c:pt>
                <c:pt idx="314">
                  <c:v>45621</c:v>
                </c:pt>
                <c:pt idx="315">
                  <c:v>45626</c:v>
                </c:pt>
                <c:pt idx="316">
                  <c:v>45631</c:v>
                </c:pt>
                <c:pt idx="317">
                  <c:v>45636</c:v>
                </c:pt>
                <c:pt idx="318">
                  <c:v>45641</c:v>
                </c:pt>
                <c:pt idx="319">
                  <c:v>45646</c:v>
                </c:pt>
                <c:pt idx="320">
                  <c:v>45651</c:v>
                </c:pt>
                <c:pt idx="321">
                  <c:v>45656</c:v>
                </c:pt>
                <c:pt idx="322">
                  <c:v>45661</c:v>
                </c:pt>
                <c:pt idx="323">
                  <c:v>45666</c:v>
                </c:pt>
                <c:pt idx="324">
                  <c:v>45671</c:v>
                </c:pt>
                <c:pt idx="325">
                  <c:v>45676</c:v>
                </c:pt>
                <c:pt idx="326">
                  <c:v>45681</c:v>
                </c:pt>
                <c:pt idx="327">
                  <c:v>45686</c:v>
                </c:pt>
                <c:pt idx="328">
                  <c:v>45691</c:v>
                </c:pt>
                <c:pt idx="329">
                  <c:v>45696</c:v>
                </c:pt>
                <c:pt idx="330">
                  <c:v>45701</c:v>
                </c:pt>
                <c:pt idx="331">
                  <c:v>45706</c:v>
                </c:pt>
                <c:pt idx="332">
                  <c:v>45711</c:v>
                </c:pt>
                <c:pt idx="333">
                  <c:v>45716</c:v>
                </c:pt>
                <c:pt idx="334">
                  <c:v>45721</c:v>
                </c:pt>
                <c:pt idx="335">
                  <c:v>45726</c:v>
                </c:pt>
                <c:pt idx="336">
                  <c:v>45731</c:v>
                </c:pt>
                <c:pt idx="337">
                  <c:v>45736</c:v>
                </c:pt>
                <c:pt idx="338">
                  <c:v>45741</c:v>
                </c:pt>
                <c:pt idx="339">
                  <c:v>45746</c:v>
                </c:pt>
                <c:pt idx="340">
                  <c:v>45751</c:v>
                </c:pt>
                <c:pt idx="341">
                  <c:v>45756</c:v>
                </c:pt>
                <c:pt idx="342">
                  <c:v>45761</c:v>
                </c:pt>
                <c:pt idx="343">
                  <c:v>45766</c:v>
                </c:pt>
                <c:pt idx="344">
                  <c:v>45771</c:v>
                </c:pt>
                <c:pt idx="345">
                  <c:v>45776</c:v>
                </c:pt>
                <c:pt idx="346">
                  <c:v>45781</c:v>
                </c:pt>
                <c:pt idx="347">
                  <c:v>45786</c:v>
                </c:pt>
                <c:pt idx="348">
                  <c:v>45791</c:v>
                </c:pt>
                <c:pt idx="349">
                  <c:v>45796</c:v>
                </c:pt>
                <c:pt idx="350">
                  <c:v>45801</c:v>
                </c:pt>
                <c:pt idx="351">
                  <c:v>45806</c:v>
                </c:pt>
                <c:pt idx="352">
                  <c:v>45811</c:v>
                </c:pt>
                <c:pt idx="353">
                  <c:v>45816</c:v>
                </c:pt>
                <c:pt idx="354">
                  <c:v>45821</c:v>
                </c:pt>
                <c:pt idx="355">
                  <c:v>45826</c:v>
                </c:pt>
                <c:pt idx="356">
                  <c:v>45831</c:v>
                </c:pt>
                <c:pt idx="357">
                  <c:v>45836</c:v>
                </c:pt>
                <c:pt idx="358">
                  <c:v>45841</c:v>
                </c:pt>
                <c:pt idx="359">
                  <c:v>45846</c:v>
                </c:pt>
                <c:pt idx="360">
                  <c:v>45851</c:v>
                </c:pt>
                <c:pt idx="361">
                  <c:v>45856</c:v>
                </c:pt>
                <c:pt idx="362">
                  <c:v>45861</c:v>
                </c:pt>
                <c:pt idx="363">
                  <c:v>45866</c:v>
                </c:pt>
                <c:pt idx="364">
                  <c:v>45871</c:v>
                </c:pt>
                <c:pt idx="365">
                  <c:v>45876</c:v>
                </c:pt>
                <c:pt idx="366">
                  <c:v>45881</c:v>
                </c:pt>
                <c:pt idx="367">
                  <c:v>45886</c:v>
                </c:pt>
                <c:pt idx="368">
                  <c:v>45891</c:v>
                </c:pt>
                <c:pt idx="369">
                  <c:v>45896</c:v>
                </c:pt>
                <c:pt idx="370">
                  <c:v>45901</c:v>
                </c:pt>
                <c:pt idx="371">
                  <c:v>45906</c:v>
                </c:pt>
                <c:pt idx="372">
                  <c:v>45911</c:v>
                </c:pt>
                <c:pt idx="373">
                  <c:v>45916</c:v>
                </c:pt>
                <c:pt idx="374">
                  <c:v>45921</c:v>
                </c:pt>
                <c:pt idx="375">
                  <c:v>45926</c:v>
                </c:pt>
                <c:pt idx="376">
                  <c:v>45931</c:v>
                </c:pt>
                <c:pt idx="377">
                  <c:v>45936</c:v>
                </c:pt>
                <c:pt idx="378">
                  <c:v>45941</c:v>
                </c:pt>
                <c:pt idx="379">
                  <c:v>45946</c:v>
                </c:pt>
                <c:pt idx="380">
                  <c:v>45951</c:v>
                </c:pt>
                <c:pt idx="381">
                  <c:v>45956</c:v>
                </c:pt>
                <c:pt idx="382">
                  <c:v>45961</c:v>
                </c:pt>
                <c:pt idx="383">
                  <c:v>45966</c:v>
                </c:pt>
                <c:pt idx="384">
                  <c:v>45971</c:v>
                </c:pt>
              </c:numCache>
            </c:numRef>
          </c:cat>
          <c:val>
            <c:numRef>
              <c:f>'Kg table (rest of the world)'!$F$16:$F$400</c:f>
              <c:numCache>
                <c:formatCode>0.0</c:formatCode>
                <c:ptCount val="385"/>
                <c:pt idx="0">
                  <c:v>103.7</c:v>
                </c:pt>
                <c:pt idx="1">
                  <c:v>103.37534246575343</c:v>
                </c:pt>
                <c:pt idx="2">
                  <c:v>103.05068493150686</c:v>
                </c:pt>
                <c:pt idx="3">
                  <c:v>102.7260273972603</c:v>
                </c:pt>
                <c:pt idx="4">
                  <c:v>102.40136986301373</c:v>
                </c:pt>
                <c:pt idx="5">
                  <c:v>102.07671232876716</c:v>
                </c:pt>
                <c:pt idx="6">
                  <c:v>101.75205479452059</c:v>
                </c:pt>
                <c:pt idx="7">
                  <c:v>101.42739726027402</c:v>
                </c:pt>
                <c:pt idx="8">
                  <c:v>101.10273972602745</c:v>
                </c:pt>
                <c:pt idx="9">
                  <c:v>100.77808219178088</c:v>
                </c:pt>
                <c:pt idx="10">
                  <c:v>100.45342465753431</c:v>
                </c:pt>
                <c:pt idx="11">
                  <c:v>100.12876712328774</c:v>
                </c:pt>
                <c:pt idx="12">
                  <c:v>99.804109589041175</c:v>
                </c:pt>
                <c:pt idx="13">
                  <c:v>99.479452054794606</c:v>
                </c:pt>
                <c:pt idx="14">
                  <c:v>99.154794520548037</c:v>
                </c:pt>
                <c:pt idx="15">
                  <c:v>98.830136986301468</c:v>
                </c:pt>
                <c:pt idx="16">
                  <c:v>98.5054794520549</c:v>
                </c:pt>
                <c:pt idx="17">
                  <c:v>98.180821917808331</c:v>
                </c:pt>
                <c:pt idx="18">
                  <c:v>97.856164383561762</c:v>
                </c:pt>
                <c:pt idx="19">
                  <c:v>97.531506849315193</c:v>
                </c:pt>
                <c:pt idx="20">
                  <c:v>97.206849315068624</c:v>
                </c:pt>
                <c:pt idx="21">
                  <c:v>96.882191780822055</c:v>
                </c:pt>
                <c:pt idx="22">
                  <c:v>96.557534246575486</c:v>
                </c:pt>
                <c:pt idx="23">
                  <c:v>96.232876712328917</c:v>
                </c:pt>
                <c:pt idx="24">
                  <c:v>95.908219178082348</c:v>
                </c:pt>
                <c:pt idx="25">
                  <c:v>95.583561643835779</c:v>
                </c:pt>
                <c:pt idx="26">
                  <c:v>95.25890410958921</c:v>
                </c:pt>
                <c:pt idx="27">
                  <c:v>94.934246575342641</c:v>
                </c:pt>
                <c:pt idx="28">
                  <c:v>94.609589041096072</c:v>
                </c:pt>
                <c:pt idx="29">
                  <c:v>94.284931506849503</c:v>
                </c:pt>
                <c:pt idx="30">
                  <c:v>93.960273972602934</c:v>
                </c:pt>
                <c:pt idx="31">
                  <c:v>93.635616438356365</c:v>
                </c:pt>
                <c:pt idx="32">
                  <c:v>93.310958904109796</c:v>
                </c:pt>
                <c:pt idx="33">
                  <c:v>92.986301369863227</c:v>
                </c:pt>
                <c:pt idx="34">
                  <c:v>92.661643835616658</c:v>
                </c:pt>
                <c:pt idx="35">
                  <c:v>92.336986301370089</c:v>
                </c:pt>
                <c:pt idx="36">
                  <c:v>92.01232876712352</c:v>
                </c:pt>
                <c:pt idx="37">
                  <c:v>91.687671232876951</c:v>
                </c:pt>
                <c:pt idx="38">
                  <c:v>91.363013698630382</c:v>
                </c:pt>
                <c:pt idx="39">
                  <c:v>91.038356164383814</c:v>
                </c:pt>
                <c:pt idx="40">
                  <c:v>90.713698630137245</c:v>
                </c:pt>
                <c:pt idx="41">
                  <c:v>90.389041095890676</c:v>
                </c:pt>
                <c:pt idx="42">
                  <c:v>90.064383561644107</c:v>
                </c:pt>
                <c:pt idx="43">
                  <c:v>89.739726027397538</c:v>
                </c:pt>
                <c:pt idx="44">
                  <c:v>89.415068493150969</c:v>
                </c:pt>
                <c:pt idx="45">
                  <c:v>89.0904109589044</c:v>
                </c:pt>
                <c:pt idx="46">
                  <c:v>88.765753424657831</c:v>
                </c:pt>
                <c:pt idx="47">
                  <c:v>88.441095890411262</c:v>
                </c:pt>
                <c:pt idx="48">
                  <c:v>88.116438356164693</c:v>
                </c:pt>
                <c:pt idx="49">
                  <c:v>87.791780821918124</c:v>
                </c:pt>
                <c:pt idx="50">
                  <c:v>87.467123287671555</c:v>
                </c:pt>
                <c:pt idx="51">
                  <c:v>87.142465753424986</c:v>
                </c:pt>
                <c:pt idx="52">
                  <c:v>86.817808219178417</c:v>
                </c:pt>
                <c:pt idx="53">
                  <c:v>86.493150684931848</c:v>
                </c:pt>
                <c:pt idx="54">
                  <c:v>86.168493150685279</c:v>
                </c:pt>
                <c:pt idx="55">
                  <c:v>85.84383561643871</c:v>
                </c:pt>
                <c:pt idx="56">
                  <c:v>85.519178082192141</c:v>
                </c:pt>
                <c:pt idx="57">
                  <c:v>85.194520547945572</c:v>
                </c:pt>
                <c:pt idx="58">
                  <c:v>84.869863013699003</c:v>
                </c:pt>
                <c:pt idx="59">
                  <c:v>84.545205479452434</c:v>
                </c:pt>
                <c:pt idx="60">
                  <c:v>84.220547945205865</c:v>
                </c:pt>
                <c:pt idx="61">
                  <c:v>83.895890410959296</c:v>
                </c:pt>
                <c:pt idx="62">
                  <c:v>83.571232876712727</c:v>
                </c:pt>
                <c:pt idx="63">
                  <c:v>83.246575342466159</c:v>
                </c:pt>
                <c:pt idx="64">
                  <c:v>82.92191780821959</c:v>
                </c:pt>
                <c:pt idx="65">
                  <c:v>82.597260273973021</c:v>
                </c:pt>
                <c:pt idx="66">
                  <c:v>82.272602739726452</c:v>
                </c:pt>
                <c:pt idx="67">
                  <c:v>81.947945205479883</c:v>
                </c:pt>
                <c:pt idx="68">
                  <c:v>81.623287671233314</c:v>
                </c:pt>
                <c:pt idx="69">
                  <c:v>81.298630136986745</c:v>
                </c:pt>
                <c:pt idx="70">
                  <c:v>80.973972602740176</c:v>
                </c:pt>
                <c:pt idx="71">
                  <c:v>80.649315068493607</c:v>
                </c:pt>
                <c:pt idx="72">
                  <c:v>80.324657534247038</c:v>
                </c:pt>
                <c:pt idx="73">
                  <c:v>80.000000000000469</c:v>
                </c:pt>
                <c:pt idx="74">
                  <c:v>79.6753424657539</c:v>
                </c:pt>
                <c:pt idx="75">
                  <c:v>80</c:v>
                </c:pt>
                <c:pt idx="76">
                  <c:v>80</c:v>
                </c:pt>
                <c:pt idx="77">
                  <c:v>80</c:v>
                </c:pt>
                <c:pt idx="78">
                  <c:v>80</c:v>
                </c:pt>
                <c:pt idx="79">
                  <c:v>80</c:v>
                </c:pt>
                <c:pt idx="80">
                  <c:v>80</c:v>
                </c:pt>
                <c:pt idx="81">
                  <c:v>80</c:v>
                </c:pt>
                <c:pt idx="82">
                  <c:v>80</c:v>
                </c:pt>
                <c:pt idx="83">
                  <c:v>80</c:v>
                </c:pt>
                <c:pt idx="84">
                  <c:v>80</c:v>
                </c:pt>
                <c:pt idx="85">
                  <c:v>80</c:v>
                </c:pt>
                <c:pt idx="86">
                  <c:v>80</c:v>
                </c:pt>
                <c:pt idx="87">
                  <c:v>80</c:v>
                </c:pt>
                <c:pt idx="88">
                  <c:v>80</c:v>
                </c:pt>
                <c:pt idx="89">
                  <c:v>80</c:v>
                </c:pt>
                <c:pt idx="90">
                  <c:v>80</c:v>
                </c:pt>
                <c:pt idx="91">
                  <c:v>80</c:v>
                </c:pt>
                <c:pt idx="92">
                  <c:v>80</c:v>
                </c:pt>
                <c:pt idx="93">
                  <c:v>80</c:v>
                </c:pt>
                <c:pt idx="94">
                  <c:v>80</c:v>
                </c:pt>
                <c:pt idx="95">
                  <c:v>80</c:v>
                </c:pt>
                <c:pt idx="96">
                  <c:v>80</c:v>
                </c:pt>
                <c:pt idx="97">
                  <c:v>80</c:v>
                </c:pt>
                <c:pt idx="98">
                  <c:v>80</c:v>
                </c:pt>
                <c:pt idx="99">
                  <c:v>80</c:v>
                </c:pt>
                <c:pt idx="100">
                  <c:v>80</c:v>
                </c:pt>
                <c:pt idx="101">
                  <c:v>80</c:v>
                </c:pt>
                <c:pt idx="102">
                  <c:v>80</c:v>
                </c:pt>
                <c:pt idx="103">
                  <c:v>80</c:v>
                </c:pt>
                <c:pt idx="104">
                  <c:v>80</c:v>
                </c:pt>
                <c:pt idx="105">
                  <c:v>80</c:v>
                </c:pt>
                <c:pt idx="106">
                  <c:v>80</c:v>
                </c:pt>
                <c:pt idx="107">
                  <c:v>80</c:v>
                </c:pt>
                <c:pt idx="108">
                  <c:v>80</c:v>
                </c:pt>
                <c:pt idx="109">
                  <c:v>80</c:v>
                </c:pt>
                <c:pt idx="110">
                  <c:v>80</c:v>
                </c:pt>
                <c:pt idx="111">
                  <c:v>80</c:v>
                </c:pt>
                <c:pt idx="112">
                  <c:v>80</c:v>
                </c:pt>
                <c:pt idx="113">
                  <c:v>80</c:v>
                </c:pt>
                <c:pt idx="114">
                  <c:v>80</c:v>
                </c:pt>
                <c:pt idx="115">
                  <c:v>80</c:v>
                </c:pt>
                <c:pt idx="116">
                  <c:v>80</c:v>
                </c:pt>
                <c:pt idx="117">
                  <c:v>80</c:v>
                </c:pt>
                <c:pt idx="118">
                  <c:v>80</c:v>
                </c:pt>
                <c:pt idx="119">
                  <c:v>80</c:v>
                </c:pt>
                <c:pt idx="120">
                  <c:v>80</c:v>
                </c:pt>
                <c:pt idx="121">
                  <c:v>80</c:v>
                </c:pt>
                <c:pt idx="122">
                  <c:v>80</c:v>
                </c:pt>
                <c:pt idx="123">
                  <c:v>80</c:v>
                </c:pt>
                <c:pt idx="124">
                  <c:v>80</c:v>
                </c:pt>
                <c:pt idx="125">
                  <c:v>80</c:v>
                </c:pt>
                <c:pt idx="126">
                  <c:v>80</c:v>
                </c:pt>
                <c:pt idx="127">
                  <c:v>80</c:v>
                </c:pt>
                <c:pt idx="128">
                  <c:v>80</c:v>
                </c:pt>
                <c:pt idx="129">
                  <c:v>80</c:v>
                </c:pt>
                <c:pt idx="130">
                  <c:v>80</c:v>
                </c:pt>
                <c:pt idx="131">
                  <c:v>80</c:v>
                </c:pt>
                <c:pt idx="132">
                  <c:v>80</c:v>
                </c:pt>
                <c:pt idx="133">
                  <c:v>80</c:v>
                </c:pt>
                <c:pt idx="134">
                  <c:v>80</c:v>
                </c:pt>
                <c:pt idx="135">
                  <c:v>80</c:v>
                </c:pt>
                <c:pt idx="136">
                  <c:v>80</c:v>
                </c:pt>
                <c:pt idx="137">
                  <c:v>80</c:v>
                </c:pt>
                <c:pt idx="138">
                  <c:v>80</c:v>
                </c:pt>
                <c:pt idx="139">
                  <c:v>80</c:v>
                </c:pt>
                <c:pt idx="140">
                  <c:v>80</c:v>
                </c:pt>
                <c:pt idx="141">
                  <c:v>80</c:v>
                </c:pt>
                <c:pt idx="142">
                  <c:v>80</c:v>
                </c:pt>
                <c:pt idx="143">
                  <c:v>80</c:v>
                </c:pt>
                <c:pt idx="144">
                  <c:v>80</c:v>
                </c:pt>
                <c:pt idx="145">
                  <c:v>80</c:v>
                </c:pt>
                <c:pt idx="146">
                  <c:v>80</c:v>
                </c:pt>
                <c:pt idx="147">
                  <c:v>80</c:v>
                </c:pt>
                <c:pt idx="148">
                  <c:v>80</c:v>
                </c:pt>
                <c:pt idx="149">
                  <c:v>80</c:v>
                </c:pt>
                <c:pt idx="150">
                  <c:v>80</c:v>
                </c:pt>
                <c:pt idx="151">
                  <c:v>80</c:v>
                </c:pt>
                <c:pt idx="152">
                  <c:v>80</c:v>
                </c:pt>
                <c:pt idx="153">
                  <c:v>80</c:v>
                </c:pt>
                <c:pt idx="154">
                  <c:v>80</c:v>
                </c:pt>
                <c:pt idx="155">
                  <c:v>80</c:v>
                </c:pt>
                <c:pt idx="156">
                  <c:v>80</c:v>
                </c:pt>
                <c:pt idx="157">
                  <c:v>80</c:v>
                </c:pt>
                <c:pt idx="158">
                  <c:v>80</c:v>
                </c:pt>
                <c:pt idx="159">
                  <c:v>80</c:v>
                </c:pt>
                <c:pt idx="160">
                  <c:v>80</c:v>
                </c:pt>
                <c:pt idx="161">
                  <c:v>80</c:v>
                </c:pt>
                <c:pt idx="162">
                  <c:v>80</c:v>
                </c:pt>
                <c:pt idx="163">
                  <c:v>80</c:v>
                </c:pt>
                <c:pt idx="164">
                  <c:v>80</c:v>
                </c:pt>
                <c:pt idx="165">
                  <c:v>80</c:v>
                </c:pt>
                <c:pt idx="166">
                  <c:v>80</c:v>
                </c:pt>
                <c:pt idx="167">
                  <c:v>80</c:v>
                </c:pt>
                <c:pt idx="168">
                  <c:v>80</c:v>
                </c:pt>
                <c:pt idx="169">
                  <c:v>80</c:v>
                </c:pt>
                <c:pt idx="170">
                  <c:v>80</c:v>
                </c:pt>
                <c:pt idx="171">
                  <c:v>80</c:v>
                </c:pt>
                <c:pt idx="172">
                  <c:v>80</c:v>
                </c:pt>
                <c:pt idx="173">
                  <c:v>80</c:v>
                </c:pt>
                <c:pt idx="174">
                  <c:v>80</c:v>
                </c:pt>
                <c:pt idx="175">
                  <c:v>80</c:v>
                </c:pt>
                <c:pt idx="176">
                  <c:v>80</c:v>
                </c:pt>
                <c:pt idx="177">
                  <c:v>80</c:v>
                </c:pt>
                <c:pt idx="178">
                  <c:v>80</c:v>
                </c:pt>
                <c:pt idx="179">
                  <c:v>80</c:v>
                </c:pt>
                <c:pt idx="180">
                  <c:v>80</c:v>
                </c:pt>
                <c:pt idx="181">
                  <c:v>80</c:v>
                </c:pt>
                <c:pt idx="182">
                  <c:v>80</c:v>
                </c:pt>
                <c:pt idx="183">
                  <c:v>80</c:v>
                </c:pt>
                <c:pt idx="184">
                  <c:v>80</c:v>
                </c:pt>
                <c:pt idx="185">
                  <c:v>80</c:v>
                </c:pt>
                <c:pt idx="186">
                  <c:v>80</c:v>
                </c:pt>
                <c:pt idx="187">
                  <c:v>80</c:v>
                </c:pt>
                <c:pt idx="188">
                  <c:v>80</c:v>
                </c:pt>
                <c:pt idx="189">
                  <c:v>80</c:v>
                </c:pt>
                <c:pt idx="190">
                  <c:v>80</c:v>
                </c:pt>
                <c:pt idx="191">
                  <c:v>80</c:v>
                </c:pt>
                <c:pt idx="192">
                  <c:v>80</c:v>
                </c:pt>
                <c:pt idx="193">
                  <c:v>80</c:v>
                </c:pt>
                <c:pt idx="194">
                  <c:v>80</c:v>
                </c:pt>
                <c:pt idx="195">
                  <c:v>80</c:v>
                </c:pt>
                <c:pt idx="196">
                  <c:v>80</c:v>
                </c:pt>
                <c:pt idx="197">
                  <c:v>80</c:v>
                </c:pt>
                <c:pt idx="198">
                  <c:v>80</c:v>
                </c:pt>
                <c:pt idx="199">
                  <c:v>80</c:v>
                </c:pt>
                <c:pt idx="200">
                  <c:v>80</c:v>
                </c:pt>
                <c:pt idx="201">
                  <c:v>80</c:v>
                </c:pt>
                <c:pt idx="202">
                  <c:v>80</c:v>
                </c:pt>
                <c:pt idx="203">
                  <c:v>80</c:v>
                </c:pt>
                <c:pt idx="204">
                  <c:v>80</c:v>
                </c:pt>
                <c:pt idx="205">
                  <c:v>80</c:v>
                </c:pt>
                <c:pt idx="206">
                  <c:v>80</c:v>
                </c:pt>
                <c:pt idx="207">
                  <c:v>80</c:v>
                </c:pt>
                <c:pt idx="208">
                  <c:v>80</c:v>
                </c:pt>
                <c:pt idx="209">
                  <c:v>80</c:v>
                </c:pt>
                <c:pt idx="210">
                  <c:v>80</c:v>
                </c:pt>
                <c:pt idx="211">
                  <c:v>80</c:v>
                </c:pt>
                <c:pt idx="212">
                  <c:v>80</c:v>
                </c:pt>
                <c:pt idx="213">
                  <c:v>80</c:v>
                </c:pt>
                <c:pt idx="214">
                  <c:v>80</c:v>
                </c:pt>
                <c:pt idx="215">
                  <c:v>80</c:v>
                </c:pt>
                <c:pt idx="216">
                  <c:v>80</c:v>
                </c:pt>
                <c:pt idx="217">
                  <c:v>80</c:v>
                </c:pt>
                <c:pt idx="218">
                  <c:v>80</c:v>
                </c:pt>
                <c:pt idx="219">
                  <c:v>80</c:v>
                </c:pt>
                <c:pt idx="220">
                  <c:v>80</c:v>
                </c:pt>
                <c:pt idx="221">
                  <c:v>80</c:v>
                </c:pt>
                <c:pt idx="222">
                  <c:v>80</c:v>
                </c:pt>
                <c:pt idx="223">
                  <c:v>80</c:v>
                </c:pt>
                <c:pt idx="224">
                  <c:v>80</c:v>
                </c:pt>
                <c:pt idx="225">
                  <c:v>80</c:v>
                </c:pt>
                <c:pt idx="226">
                  <c:v>80</c:v>
                </c:pt>
                <c:pt idx="227">
                  <c:v>80</c:v>
                </c:pt>
                <c:pt idx="228">
                  <c:v>80</c:v>
                </c:pt>
                <c:pt idx="229">
                  <c:v>80</c:v>
                </c:pt>
                <c:pt idx="230">
                  <c:v>80</c:v>
                </c:pt>
                <c:pt idx="231">
                  <c:v>80</c:v>
                </c:pt>
                <c:pt idx="232">
                  <c:v>80</c:v>
                </c:pt>
                <c:pt idx="233">
                  <c:v>80</c:v>
                </c:pt>
                <c:pt idx="234">
                  <c:v>80</c:v>
                </c:pt>
                <c:pt idx="235">
                  <c:v>80</c:v>
                </c:pt>
                <c:pt idx="236">
                  <c:v>80</c:v>
                </c:pt>
                <c:pt idx="237">
                  <c:v>80</c:v>
                </c:pt>
                <c:pt idx="238">
                  <c:v>80</c:v>
                </c:pt>
                <c:pt idx="239">
                  <c:v>80</c:v>
                </c:pt>
                <c:pt idx="240">
                  <c:v>80</c:v>
                </c:pt>
                <c:pt idx="241">
                  <c:v>80</c:v>
                </c:pt>
                <c:pt idx="242">
                  <c:v>80</c:v>
                </c:pt>
                <c:pt idx="243">
                  <c:v>80</c:v>
                </c:pt>
                <c:pt idx="244">
                  <c:v>80</c:v>
                </c:pt>
                <c:pt idx="245">
                  <c:v>80</c:v>
                </c:pt>
                <c:pt idx="246">
                  <c:v>80</c:v>
                </c:pt>
                <c:pt idx="247">
                  <c:v>80</c:v>
                </c:pt>
                <c:pt idx="248">
                  <c:v>80</c:v>
                </c:pt>
                <c:pt idx="249">
                  <c:v>80</c:v>
                </c:pt>
                <c:pt idx="250">
                  <c:v>80</c:v>
                </c:pt>
                <c:pt idx="251">
                  <c:v>80</c:v>
                </c:pt>
                <c:pt idx="252">
                  <c:v>80</c:v>
                </c:pt>
                <c:pt idx="253">
                  <c:v>80</c:v>
                </c:pt>
                <c:pt idx="254">
                  <c:v>80</c:v>
                </c:pt>
                <c:pt idx="255">
                  <c:v>80</c:v>
                </c:pt>
                <c:pt idx="256">
                  <c:v>80</c:v>
                </c:pt>
                <c:pt idx="257">
                  <c:v>80</c:v>
                </c:pt>
                <c:pt idx="258">
                  <c:v>80</c:v>
                </c:pt>
                <c:pt idx="259">
                  <c:v>80</c:v>
                </c:pt>
                <c:pt idx="260">
                  <c:v>80</c:v>
                </c:pt>
                <c:pt idx="261">
                  <c:v>80</c:v>
                </c:pt>
                <c:pt idx="262">
                  <c:v>80</c:v>
                </c:pt>
                <c:pt idx="263">
                  <c:v>80</c:v>
                </c:pt>
                <c:pt idx="264">
                  <c:v>80</c:v>
                </c:pt>
                <c:pt idx="265">
                  <c:v>80</c:v>
                </c:pt>
                <c:pt idx="266">
                  <c:v>80</c:v>
                </c:pt>
                <c:pt idx="267">
                  <c:v>80</c:v>
                </c:pt>
                <c:pt idx="268">
                  <c:v>80</c:v>
                </c:pt>
                <c:pt idx="269">
                  <c:v>80</c:v>
                </c:pt>
                <c:pt idx="270">
                  <c:v>80</c:v>
                </c:pt>
                <c:pt idx="271">
                  <c:v>80</c:v>
                </c:pt>
                <c:pt idx="272">
                  <c:v>80</c:v>
                </c:pt>
                <c:pt idx="273">
                  <c:v>80</c:v>
                </c:pt>
                <c:pt idx="274">
                  <c:v>80</c:v>
                </c:pt>
                <c:pt idx="275">
                  <c:v>80</c:v>
                </c:pt>
                <c:pt idx="276">
                  <c:v>80</c:v>
                </c:pt>
                <c:pt idx="277">
                  <c:v>80</c:v>
                </c:pt>
                <c:pt idx="278">
                  <c:v>80</c:v>
                </c:pt>
                <c:pt idx="279">
                  <c:v>80</c:v>
                </c:pt>
                <c:pt idx="280">
                  <c:v>80</c:v>
                </c:pt>
                <c:pt idx="281">
                  <c:v>80</c:v>
                </c:pt>
                <c:pt idx="282">
                  <c:v>80</c:v>
                </c:pt>
                <c:pt idx="283">
                  <c:v>80</c:v>
                </c:pt>
                <c:pt idx="284">
                  <c:v>80</c:v>
                </c:pt>
                <c:pt idx="285">
                  <c:v>80</c:v>
                </c:pt>
                <c:pt idx="286">
                  <c:v>80</c:v>
                </c:pt>
                <c:pt idx="287">
                  <c:v>80</c:v>
                </c:pt>
                <c:pt idx="288">
                  <c:v>80</c:v>
                </c:pt>
                <c:pt idx="289">
                  <c:v>80</c:v>
                </c:pt>
                <c:pt idx="290">
                  <c:v>80</c:v>
                </c:pt>
                <c:pt idx="291">
                  <c:v>80</c:v>
                </c:pt>
                <c:pt idx="292">
                  <c:v>80</c:v>
                </c:pt>
                <c:pt idx="293">
                  <c:v>80</c:v>
                </c:pt>
                <c:pt idx="294">
                  <c:v>80</c:v>
                </c:pt>
                <c:pt idx="295">
                  <c:v>80</c:v>
                </c:pt>
                <c:pt idx="296">
                  <c:v>80</c:v>
                </c:pt>
                <c:pt idx="297">
                  <c:v>80</c:v>
                </c:pt>
                <c:pt idx="298">
                  <c:v>80</c:v>
                </c:pt>
                <c:pt idx="299">
                  <c:v>80</c:v>
                </c:pt>
                <c:pt idx="300">
                  <c:v>80</c:v>
                </c:pt>
                <c:pt idx="301">
                  <c:v>80</c:v>
                </c:pt>
                <c:pt idx="302">
                  <c:v>80</c:v>
                </c:pt>
                <c:pt idx="303">
                  <c:v>80</c:v>
                </c:pt>
                <c:pt idx="304">
                  <c:v>80</c:v>
                </c:pt>
                <c:pt idx="305">
                  <c:v>80</c:v>
                </c:pt>
                <c:pt idx="306">
                  <c:v>80</c:v>
                </c:pt>
                <c:pt idx="307">
                  <c:v>80</c:v>
                </c:pt>
                <c:pt idx="308">
                  <c:v>80</c:v>
                </c:pt>
                <c:pt idx="309">
                  <c:v>80</c:v>
                </c:pt>
                <c:pt idx="310">
                  <c:v>80</c:v>
                </c:pt>
                <c:pt idx="311">
                  <c:v>80</c:v>
                </c:pt>
                <c:pt idx="312">
                  <c:v>80</c:v>
                </c:pt>
                <c:pt idx="313">
                  <c:v>80</c:v>
                </c:pt>
                <c:pt idx="314">
                  <c:v>80</c:v>
                </c:pt>
                <c:pt idx="315">
                  <c:v>80</c:v>
                </c:pt>
                <c:pt idx="316">
                  <c:v>80</c:v>
                </c:pt>
                <c:pt idx="317">
                  <c:v>80</c:v>
                </c:pt>
                <c:pt idx="318">
                  <c:v>80</c:v>
                </c:pt>
                <c:pt idx="319">
                  <c:v>80</c:v>
                </c:pt>
                <c:pt idx="320">
                  <c:v>80</c:v>
                </c:pt>
                <c:pt idx="321">
                  <c:v>80</c:v>
                </c:pt>
                <c:pt idx="322">
                  <c:v>80</c:v>
                </c:pt>
                <c:pt idx="323">
                  <c:v>80</c:v>
                </c:pt>
                <c:pt idx="324">
                  <c:v>80</c:v>
                </c:pt>
                <c:pt idx="325">
                  <c:v>80</c:v>
                </c:pt>
                <c:pt idx="326">
                  <c:v>80</c:v>
                </c:pt>
                <c:pt idx="327">
                  <c:v>80</c:v>
                </c:pt>
                <c:pt idx="328">
                  <c:v>80</c:v>
                </c:pt>
                <c:pt idx="329">
                  <c:v>80</c:v>
                </c:pt>
                <c:pt idx="330">
                  <c:v>80</c:v>
                </c:pt>
                <c:pt idx="331">
                  <c:v>80</c:v>
                </c:pt>
                <c:pt idx="332">
                  <c:v>80</c:v>
                </c:pt>
                <c:pt idx="333">
                  <c:v>80</c:v>
                </c:pt>
                <c:pt idx="334">
                  <c:v>80</c:v>
                </c:pt>
                <c:pt idx="335">
                  <c:v>80</c:v>
                </c:pt>
                <c:pt idx="336">
                  <c:v>80</c:v>
                </c:pt>
                <c:pt idx="337">
                  <c:v>80</c:v>
                </c:pt>
                <c:pt idx="338">
                  <c:v>80</c:v>
                </c:pt>
                <c:pt idx="339">
                  <c:v>80</c:v>
                </c:pt>
                <c:pt idx="340">
                  <c:v>80</c:v>
                </c:pt>
                <c:pt idx="341">
                  <c:v>80</c:v>
                </c:pt>
                <c:pt idx="342">
                  <c:v>80</c:v>
                </c:pt>
                <c:pt idx="343">
                  <c:v>80</c:v>
                </c:pt>
                <c:pt idx="344">
                  <c:v>80</c:v>
                </c:pt>
                <c:pt idx="345">
                  <c:v>80</c:v>
                </c:pt>
                <c:pt idx="346">
                  <c:v>80</c:v>
                </c:pt>
                <c:pt idx="347">
                  <c:v>80</c:v>
                </c:pt>
                <c:pt idx="348">
                  <c:v>80</c:v>
                </c:pt>
                <c:pt idx="349">
                  <c:v>80</c:v>
                </c:pt>
                <c:pt idx="350">
                  <c:v>80</c:v>
                </c:pt>
                <c:pt idx="351">
                  <c:v>80</c:v>
                </c:pt>
                <c:pt idx="352">
                  <c:v>80</c:v>
                </c:pt>
                <c:pt idx="353">
                  <c:v>80</c:v>
                </c:pt>
                <c:pt idx="354">
                  <c:v>80</c:v>
                </c:pt>
                <c:pt idx="355">
                  <c:v>80</c:v>
                </c:pt>
                <c:pt idx="356">
                  <c:v>80</c:v>
                </c:pt>
                <c:pt idx="357">
                  <c:v>80</c:v>
                </c:pt>
                <c:pt idx="358">
                  <c:v>80</c:v>
                </c:pt>
                <c:pt idx="359">
                  <c:v>80</c:v>
                </c:pt>
                <c:pt idx="360">
                  <c:v>80</c:v>
                </c:pt>
                <c:pt idx="361">
                  <c:v>80</c:v>
                </c:pt>
                <c:pt idx="362">
                  <c:v>80</c:v>
                </c:pt>
                <c:pt idx="363">
                  <c:v>80</c:v>
                </c:pt>
                <c:pt idx="364">
                  <c:v>80</c:v>
                </c:pt>
                <c:pt idx="365">
                  <c:v>80</c:v>
                </c:pt>
                <c:pt idx="366">
                  <c:v>80</c:v>
                </c:pt>
                <c:pt idx="367">
                  <c:v>80</c:v>
                </c:pt>
                <c:pt idx="368">
                  <c:v>80</c:v>
                </c:pt>
                <c:pt idx="369">
                  <c:v>80</c:v>
                </c:pt>
                <c:pt idx="370">
                  <c:v>80</c:v>
                </c:pt>
                <c:pt idx="371">
                  <c:v>80</c:v>
                </c:pt>
                <c:pt idx="372">
                  <c:v>80</c:v>
                </c:pt>
                <c:pt idx="373">
                  <c:v>80</c:v>
                </c:pt>
                <c:pt idx="374">
                  <c:v>80</c:v>
                </c:pt>
                <c:pt idx="375">
                  <c:v>80</c:v>
                </c:pt>
                <c:pt idx="376">
                  <c:v>80</c:v>
                </c:pt>
                <c:pt idx="377">
                  <c:v>80</c:v>
                </c:pt>
                <c:pt idx="378">
                  <c:v>80</c:v>
                </c:pt>
                <c:pt idx="379">
                  <c:v>80</c:v>
                </c:pt>
                <c:pt idx="380">
                  <c:v>80</c:v>
                </c:pt>
                <c:pt idx="381">
                  <c:v>80</c:v>
                </c:pt>
                <c:pt idx="382">
                  <c:v>80</c:v>
                </c:pt>
                <c:pt idx="383">
                  <c:v>80</c:v>
                </c:pt>
                <c:pt idx="384">
                  <c:v>80</c:v>
                </c:pt>
              </c:numCache>
            </c:numRef>
          </c:val>
          <c:smooth val="0"/>
          <c:extLst>
            <c:ext xmlns:c16="http://schemas.microsoft.com/office/drawing/2014/chart" uri="{C3380CC4-5D6E-409C-BE32-E72D297353CC}">
              <c16:uniqueId val="{00000001-A1F9-4B47-A859-4F55B3AA5A51}"/>
            </c:ext>
          </c:extLst>
        </c:ser>
        <c:dLbls>
          <c:showLegendKey val="0"/>
          <c:showVal val="0"/>
          <c:showCatName val="0"/>
          <c:showSerName val="0"/>
          <c:showPercent val="0"/>
          <c:showBubbleSize val="0"/>
        </c:dLbls>
        <c:marker val="1"/>
        <c:smooth val="0"/>
        <c:axId val="1286799904"/>
        <c:axId val="1183383200"/>
      </c:lineChart>
      <c:dateAx>
        <c:axId val="1286799904"/>
        <c:scaling>
          <c:orientation val="minMax"/>
          <c:max val="44467"/>
        </c:scaling>
        <c:delete val="0"/>
        <c:axPos val="b"/>
        <c:numFmt formatCode="d\ mmm\ yyyy" sourceLinked="1"/>
        <c:majorTickMark val="out"/>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83383200"/>
        <c:crosses val="autoZero"/>
        <c:auto val="1"/>
        <c:lblOffset val="100"/>
        <c:baseTimeUnit val="days"/>
      </c:dateAx>
      <c:valAx>
        <c:axId val="1183383200"/>
        <c:scaling>
          <c:orientation val="minMax"/>
          <c:min val="50"/>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86799904"/>
        <c:crosses val="autoZero"/>
        <c:crossBetween val="between"/>
      </c:valAx>
      <c:spPr>
        <a:noFill/>
        <a:ln>
          <a:solidFill>
            <a:schemeClr val="lt1">
              <a:shade val="50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Weight</a:t>
            </a:r>
            <a:r>
              <a:rPr lang="fr-FR" baseline="0"/>
              <a:t> tracking chart (Lbs)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strRef>
              <c:f>'Lbs table (USA) older version'!$C$14</c:f>
              <c:strCache>
                <c:ptCount val="1"/>
                <c:pt idx="0">
                  <c:v> Weight (lbs) </c:v>
                </c:pt>
              </c:strCache>
            </c:strRef>
          </c:tx>
          <c:spPr>
            <a:ln w="25400" cap="rnd">
              <a:noFill/>
              <a:round/>
            </a:ln>
            <a:effectLst/>
          </c:spPr>
          <c:marker>
            <c:symbol val="circle"/>
            <c:size val="2"/>
            <c:spPr>
              <a:solidFill>
                <a:schemeClr val="accent1"/>
              </a:solidFill>
              <a:ln w="9525">
                <a:solidFill>
                  <a:schemeClr val="accent1"/>
                </a:solidFill>
              </a:ln>
              <a:effectLst/>
            </c:spPr>
          </c:marker>
          <c:xVal>
            <c:numRef>
              <c:f>'Lbs table (USA) older version'!$A$15:$A$214</c:f>
              <c:numCache>
                <c:formatCode>General</c:formatCode>
                <c:ptCount val="2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numCache>
            </c:numRef>
          </c:xVal>
          <c:yVal>
            <c:numRef>
              <c:f>'Lbs table (USA) older version'!$C$15:$C$214</c:f>
              <c:numCache>
                <c:formatCode>0.00</c:formatCode>
                <c:ptCount val="200"/>
                <c:pt idx="0" formatCode="0.0">
                  <c:v>180</c:v>
                </c:pt>
                <c:pt idx="1">
                  <c:v>180.27386423557172</c:v>
                </c:pt>
                <c:pt idx="2">
                  <c:v>179.97754641105868</c:v>
                </c:pt>
                <c:pt idx="3">
                  <c:v>179.95411856481638</c:v>
                </c:pt>
                <c:pt idx="4">
                  <c:v>180.03078343725275</c:v>
                </c:pt>
                <c:pt idx="5">
                  <c:v>179.43427942483697</c:v>
                </c:pt>
                <c:pt idx="6">
                  <c:v>178.82506361837537</c:v>
                </c:pt>
                <c:pt idx="7">
                  <c:v>178.21698241489787</c:v>
                </c:pt>
                <c:pt idx="8">
                  <c:v>178.61476457338355</c:v>
                </c:pt>
                <c:pt idx="9">
                  <c:v>178.24561130896984</c:v>
                </c:pt>
                <c:pt idx="10">
                  <c:v>178.91061624378347</c:v>
                </c:pt>
                <c:pt idx="11">
                  <c:v>178.50992395096648</c:v>
                </c:pt>
                <c:pt idx="12">
                  <c:v>178.96093419687736</c:v>
                </c:pt>
                <c:pt idx="13">
                  <c:v>179.60075880922244</c:v>
                </c:pt>
                <c:pt idx="14">
                  <c:v>179.7523892106266</c:v>
                </c:pt>
                <c:pt idx="15">
                  <c:v>178.61389245158972</c:v>
                </c:pt>
                <c:pt idx="16">
                  <c:v>177.63304455894124</c:v>
                </c:pt>
                <c:pt idx="17">
                  <c:v>177.07871294964622</c:v>
                </c:pt>
                <c:pt idx="18">
                  <c:v>176.19683279464459</c:v>
                </c:pt>
                <c:pt idx="19">
                  <c:v>176.75989909038819</c:v>
                </c:pt>
                <c:pt idx="20">
                  <c:v>176.38750823679436</c:v>
                </c:pt>
                <c:pt idx="21">
                  <c:v>175.83638483306905</c:v>
                </c:pt>
                <c:pt idx="22">
                  <c:v>176.17165797959368</c:v>
                </c:pt>
                <c:pt idx="23">
                  <c:v>175.5759657049424</c:v>
                </c:pt>
                <c:pt idx="24">
                  <c:v>174.50028071418757</c:v>
                </c:pt>
                <c:pt idx="25">
                  <c:v>173.4063975015074</c:v>
                </c:pt>
                <c:pt idx="26">
                  <c:v>172.27649405794463</c:v>
                </c:pt>
                <c:pt idx="27">
                  <c:v>171.15565674479424</c:v>
                </c:pt>
                <c:pt idx="28">
                  <c:v>172.00169580309432</c:v>
                </c:pt>
                <c:pt idx="29">
                  <c:v>171.90604831648579</c:v>
                </c:pt>
                <c:pt idx="30">
                  <c:v>171.69792625529328</c:v>
                </c:pt>
                <c:pt idx="31">
                  <c:v>172.50448128234592</c:v>
                </c:pt>
                <c:pt idx="32">
                  <c:v>172.28576698172159</c:v>
                </c:pt>
                <c:pt idx="33">
                  <c:v>172.5592174054114</c:v>
                </c:pt>
                <c:pt idx="34">
                  <c:v>171.99776311361671</c:v>
                </c:pt>
                <c:pt idx="35">
                  <c:v>172.57286047888422</c:v>
                </c:pt>
                <c:pt idx="36">
                  <c:v>171.55662406092517</c:v>
                </c:pt>
                <c:pt idx="37">
                  <c:v>171.8417969671886</c:v>
                </c:pt>
                <c:pt idx="38">
                  <c:v>171.59058865710512</c:v>
                </c:pt>
                <c:pt idx="39">
                  <c:v>172.29612272858338</c:v>
                </c:pt>
                <c:pt idx="40">
                  <c:v>172.04075576815131</c:v>
                </c:pt>
                <c:pt idx="41">
                  <c:v>170.92729371335349</c:v>
                </c:pt>
                <c:pt idx="42">
                  <c:v>170.1548082390461</c:v>
                </c:pt>
                <c:pt idx="43">
                  <c:v>169.30533799482822</c:v>
                </c:pt>
                <c:pt idx="44">
                  <c:v>169.04983059427317</c:v>
                </c:pt>
                <c:pt idx="45">
                  <c:v>169.64627444569686</c:v>
                </c:pt>
                <c:pt idx="46">
                  <c:v>169.96138281743259</c:v>
                </c:pt>
                <c:pt idx="47">
                  <c:v>169.62293112910896</c:v>
                </c:pt>
                <c:pt idx="48">
                  <c:v>169.79467607340868</c:v>
                </c:pt>
                <c:pt idx="49">
                  <c:v>169.06059046386792</c:v>
                </c:pt>
                <c:pt idx="50">
                  <c:v>168.94178228198527</c:v>
                </c:pt>
                <c:pt idx="51">
                  <c:v>169.46433810611518</c:v>
                </c:pt>
                <c:pt idx="52">
                  <c:v>169.67291738936675</c:v>
                </c:pt>
                <c:pt idx="53">
                  <c:v>169.16803696699574</c:v>
                </c:pt>
                <c:pt idx="54">
                  <c:v>168.83234991069673</c:v>
                </c:pt>
                <c:pt idx="55">
                  <c:v>169.21789108609781</c:v>
                </c:pt>
                <c:pt idx="56">
                  <c:v>169.38457236404392</c:v>
                </c:pt>
                <c:pt idx="57">
                  <c:v>168.67006411729</c:v>
                </c:pt>
                <c:pt idx="58">
                  <c:v>167.66431584561113</c:v>
                </c:pt>
                <c:pt idx="59">
                  <c:v>167.90475129879678</c:v>
                </c:pt>
                <c:pt idx="60">
                  <c:v>168.22351847000155</c:v>
                </c:pt>
                <c:pt idx="61">
                  <c:v>168.56200809179538</c:v>
                </c:pt>
                <c:pt idx="62">
                  <c:v>169.11987526427953</c:v>
                </c:pt>
                <c:pt idx="63">
                  <c:v>169.09888732264861</c:v>
                </c:pt>
                <c:pt idx="64">
                  <c:v>169.06285006582638</c:v>
                </c:pt>
                <c:pt idx="65">
                  <c:v>168.3488516379285</c:v>
                </c:pt>
                <c:pt idx="66">
                  <c:v>169.09067538398909</c:v>
                </c:pt>
                <c:pt idx="67">
                  <c:v>168.67302612998577</c:v>
                </c:pt>
                <c:pt idx="68">
                  <c:v>167.59693253938443</c:v>
                </c:pt>
                <c:pt idx="69">
                  <c:v>168.14187898676784</c:v>
                </c:pt>
                <c:pt idx="70">
                  <c:v>168.61942776900577</c:v>
                </c:pt>
                <c:pt idx="71">
                  <c:v>169.3667955355404</c:v>
                </c:pt>
                <c:pt idx="72">
                  <c:v>169.8472615727247</c:v>
                </c:pt>
                <c:pt idx="73">
                  <c:v>169.65906685903389</c:v>
                </c:pt>
                <c:pt idx="74">
                  <c:v>168.80074574270367</c:v>
                </c:pt>
                <c:pt idx="75">
                  <c:v>169.05417904838436</c:v>
                </c:pt>
                <c:pt idx="76">
                  <c:v>168.74640865240951</c:v>
                </c:pt>
                <c:pt idx="77">
                  <c:v>169.23868058927027</c:v>
                </c:pt>
                <c:pt idx="78">
                  <c:v>169.1583958449732</c:v>
                </c:pt>
                <c:pt idx="79">
                  <c:v>168.17153534517749</c:v>
                </c:pt>
                <c:pt idx="80">
                  <c:v>168.32074055058027</c:v>
                </c:pt>
                <c:pt idx="81">
                  <c:v>167.57572988359217</c:v>
                </c:pt>
                <c:pt idx="82">
                  <c:v>167.74416812409723</c:v>
                </c:pt>
                <c:pt idx="83">
                  <c:v>166.67746210715293</c:v>
                </c:pt>
                <c:pt idx="84">
                  <c:v>166.4609741129361</c:v>
                </c:pt>
                <c:pt idx="85">
                  <c:v>167.25838286277343</c:v>
                </c:pt>
                <c:pt idx="86">
                  <c:v>168.05170187206633</c:v>
                </c:pt>
                <c:pt idx="87">
                  <c:v>168.61317340068746</c:v>
                </c:pt>
                <c:pt idx="88">
                  <c:v>168.74915842008028</c:v>
                </c:pt>
                <c:pt idx="89">
                  <c:v>167.74826533724729</c:v>
                </c:pt>
                <c:pt idx="90">
                  <c:v>167.82165395206627</c:v>
                </c:pt>
                <c:pt idx="91">
                  <c:v>167.78735283492526</c:v>
                </c:pt>
                <c:pt idx="92">
                  <c:v>166.65960857864758</c:v>
                </c:pt>
                <c:pt idx="93">
                  <c:v>166.65416426772521</c:v>
                </c:pt>
                <c:pt idx="94">
                  <c:v>167.02894499885997</c:v>
                </c:pt>
                <c:pt idx="95">
                  <c:v>166.94191910310303</c:v>
                </c:pt>
                <c:pt idx="96">
                  <c:v>167.24521129812359</c:v>
                </c:pt>
                <c:pt idx="97">
                  <c:v>168.04951103790899</c:v>
                </c:pt>
                <c:pt idx="98">
                  <c:v>167.72785388328958</c:v>
                </c:pt>
                <c:pt idx="99">
                  <c:v>167.37159461573523</c:v>
                </c:pt>
                <c:pt idx="100">
                  <c:v>167.98148699195445</c:v>
                </c:pt>
                <c:pt idx="101">
                  <c:v>167.72005484229459</c:v>
                </c:pt>
                <c:pt idx="102">
                  <c:v>167.1802084421106</c:v>
                </c:pt>
                <c:pt idx="103">
                  <c:v>166.72644076060323</c:v>
                </c:pt>
                <c:pt idx="104">
                  <c:v>167.13759429282945</c:v>
                </c:pt>
                <c:pt idx="105">
                  <c:v>166.99998003959888</c:v>
                </c:pt>
                <c:pt idx="106">
                  <c:v>166.86273375957344</c:v>
                </c:pt>
                <c:pt idx="107">
                  <c:v>167.56576382298371</c:v>
                </c:pt>
                <c:pt idx="108">
                  <c:v>168.22449016559597</c:v>
                </c:pt>
                <c:pt idx="109">
                  <c:v>167.52020531746874</c:v>
                </c:pt>
                <c:pt idx="110">
                  <c:v>166.60495520138926</c:v>
                </c:pt>
                <c:pt idx="111">
                  <c:v>165.69370387796062</c:v>
                </c:pt>
                <c:pt idx="112">
                  <c:v>164.68539158875879</c:v>
                </c:pt>
                <c:pt idx="113">
                  <c:v>164.08765105541832</c:v>
                </c:pt>
                <c:pt idx="114">
                  <c:v>164.40604631812198</c:v>
                </c:pt>
                <c:pt idx="115">
                  <c:v>164.48253496592304</c:v>
                </c:pt>
                <c:pt idx="116">
                  <c:v>164.95084821549918</c:v>
                </c:pt>
                <c:pt idx="117">
                  <c:v>165.41194965972716</c:v>
                </c:pt>
                <c:pt idx="118">
                  <c:v>164.50036772991641</c:v>
                </c:pt>
                <c:pt idx="119">
                  <c:v>164.71938297371815</c:v>
                </c:pt>
                <c:pt idx="120">
                  <c:v>165.18700713085101</c:v>
                </c:pt>
                <c:pt idx="121">
                  <c:v>165.78384929950695</c:v>
                </c:pt>
                <c:pt idx="122">
                  <c:v>165.75412207789327</c:v>
                </c:pt>
                <c:pt idx="123">
                  <c:v>166.08265813979628</c:v>
                </c:pt>
                <c:pt idx="124">
                  <c:v>165.87687424550919</c:v>
                </c:pt>
                <c:pt idx="125">
                  <c:v>165.6845802449848</c:v>
                </c:pt>
                <c:pt idx="126">
                  <c:v>164.72377998346855</c:v>
                </c:pt>
                <c:pt idx="127">
                  <c:v>164.46136974596394</c:v>
                </c:pt>
                <c:pt idx="128">
                  <c:v>164.68289301574865</c:v>
                </c:pt>
                <c:pt idx="129">
                  <c:v>163.94303123073735</c:v>
                </c:pt>
                <c:pt idx="130">
                  <c:v>163.75127223215483</c:v>
                </c:pt>
                <c:pt idx="131">
                  <c:v>162.94528770014512</c:v>
                </c:pt>
                <c:pt idx="132">
                  <c:v>163.54203270802276</c:v>
                </c:pt>
                <c:pt idx="133">
                  <c:v>163.61151914570223</c:v>
                </c:pt>
                <c:pt idx="134">
                  <c:v>163.87483784915966</c:v>
                </c:pt>
                <c:pt idx="135">
                  <c:v>163.27157302546973</c:v>
                </c:pt>
                <c:pt idx="136">
                  <c:v>163.46677896272331</c:v>
                </c:pt>
                <c:pt idx="137">
                  <c:v>164.27806915308551</c:v>
                </c:pt>
                <c:pt idx="138">
                  <c:v>163.65478977458616</c:v>
                </c:pt>
                <c:pt idx="139">
                  <c:v>162.59213994054753</c:v>
                </c:pt>
                <c:pt idx="140">
                  <c:v>162.07570279138764</c:v>
                </c:pt>
                <c:pt idx="141">
                  <c:v>161.66290691241494</c:v>
                </c:pt>
                <c:pt idx="142">
                  <c:v>160.57785152325687</c:v>
                </c:pt>
                <c:pt idx="143">
                  <c:v>160.96357101458545</c:v>
                </c:pt>
                <c:pt idx="144">
                  <c:v>160.44326349638555</c:v>
                </c:pt>
                <c:pt idx="145">
                  <c:v>160.10746561471981</c:v>
                </c:pt>
                <c:pt idx="146">
                  <c:v>160.65839565480965</c:v>
                </c:pt>
                <c:pt idx="147">
                  <c:v>159.70343806970976</c:v>
                </c:pt>
                <c:pt idx="148">
                  <c:v>159.80401574234043</c:v>
                </c:pt>
                <c:pt idx="149">
                  <c:v>159.49160938807614</c:v>
                </c:pt>
                <c:pt idx="150">
                  <c:v>160.04996676449917</c:v>
                </c:pt>
                <c:pt idx="151">
                  <c:v>159.60202387050066</c:v>
                </c:pt>
                <c:pt idx="152">
                  <c:v>158.59160301963684</c:v>
                </c:pt>
                <c:pt idx="153">
                  <c:v>158.09867021126652</c:v>
                </c:pt>
                <c:pt idx="154">
                  <c:v>157.67012388469291</c:v>
                </c:pt>
                <c:pt idx="155">
                  <c:v>156.68714048493308</c:v>
                </c:pt>
                <c:pt idx="156">
                  <c:v>155.79605299779905</c:v>
                </c:pt>
                <c:pt idx="157">
                  <c:v>156.46423137725932</c:v>
                </c:pt>
                <c:pt idx="158">
                  <c:v>155.87637710322679</c:v>
                </c:pt>
                <c:pt idx="159">
                  <c:v>156.6185468863905</c:v>
                </c:pt>
                <c:pt idx="160">
                  <c:v>157.4537291477379</c:v>
                </c:pt>
                <c:pt idx="161">
                  <c:v>157.72256356262494</c:v>
                </c:pt>
                <c:pt idx="162">
                  <c:v>156.93589296457137</c:v>
                </c:pt>
                <c:pt idx="163">
                  <c:v>156.55703657310897</c:v>
                </c:pt>
                <c:pt idx="164">
                  <c:v>156.81855736447289</c:v>
                </c:pt>
                <c:pt idx="165">
                  <c:v>156.68828592000909</c:v>
                </c:pt>
                <c:pt idx="166">
                  <c:v>156.63245577043577</c:v>
                </c:pt>
                <c:pt idx="167">
                  <c:v>157.34478828289181</c:v>
                </c:pt>
                <c:pt idx="168">
                  <c:v>158.02023291532601</c:v>
                </c:pt>
                <c:pt idx="169">
                  <c:v>157.27267291419452</c:v>
                </c:pt>
                <c:pt idx="170">
                  <c:v>157.26503806673875</c:v>
                </c:pt>
                <c:pt idx="171">
                  <c:v>157.71585991996469</c:v>
                </c:pt>
                <c:pt idx="172">
                  <c:v>156.85846547369945</c:v>
                </c:pt>
                <c:pt idx="173">
                  <c:v>156.95458402603759</c:v>
                </c:pt>
                <c:pt idx="174">
                  <c:v>156.8528799816369</c:v>
                </c:pt>
                <c:pt idx="175">
                  <c:v>157.41108372865691</c:v>
                </c:pt>
                <c:pt idx="176">
                  <c:v>157.88093317686963</c:v>
                </c:pt>
                <c:pt idx="177">
                  <c:v>158.44020250841217</c:v>
                </c:pt>
                <c:pt idx="178">
                  <c:v>158.59878221172718</c:v>
                </c:pt>
                <c:pt idx="179">
                  <c:v>157.57331975896778</c:v>
                </c:pt>
                <c:pt idx="180">
                  <c:v>156.98891828642036</c:v>
                </c:pt>
                <c:pt idx="181">
                  <c:v>157.19761341830895</c:v>
                </c:pt>
                <c:pt idx="182">
                  <c:v>156.31302953672051</c:v>
                </c:pt>
                <c:pt idx="183">
                  <c:v>157.13457166580648</c:v>
                </c:pt>
                <c:pt idx="184">
                  <c:v>157.81339982013648</c:v>
                </c:pt>
                <c:pt idx="185">
                  <c:v>157.06356055315933</c:v>
                </c:pt>
                <c:pt idx="186">
                  <c:v>156.98130993047533</c:v>
                </c:pt>
                <c:pt idx="187">
                  <c:v>156.31134949295222</c:v>
                </c:pt>
                <c:pt idx="188">
                  <c:v>156.60284777231985</c:v>
                </c:pt>
                <c:pt idx="189">
                  <c:v>156.35262845993952</c:v>
                </c:pt>
                <c:pt idx="190">
                  <c:v>155.50746624370586</c:v>
                </c:pt>
                <c:pt idx="191">
                  <c:v>156.22047634661607</c:v>
                </c:pt>
                <c:pt idx="192">
                  <c:v>155.60654978570244</c:v>
                </c:pt>
                <c:pt idx="193">
                  <c:v>156.04249337440558</c:v>
                </c:pt>
                <c:pt idx="194">
                  <c:v>155.60251653400894</c:v>
                </c:pt>
                <c:pt idx="195">
                  <c:v>155.62799460875593</c:v>
                </c:pt>
                <c:pt idx="196">
                  <c:v>156.08574049843807</c:v>
                </c:pt>
                <c:pt idx="197">
                  <c:v>156.14669351043443</c:v>
                </c:pt>
                <c:pt idx="198">
                  <c:v>156.31705744282516</c:v>
                </c:pt>
                <c:pt idx="199">
                  <c:v>156.36076577868809</c:v>
                </c:pt>
              </c:numCache>
            </c:numRef>
          </c:yVal>
          <c:smooth val="0"/>
          <c:extLst>
            <c:ext xmlns:c16="http://schemas.microsoft.com/office/drawing/2014/chart" uri="{C3380CC4-5D6E-409C-BE32-E72D297353CC}">
              <c16:uniqueId val="{00000000-1044-4FDD-83A4-90F9A3F148A5}"/>
            </c:ext>
          </c:extLst>
        </c:ser>
        <c:ser>
          <c:idx val="1"/>
          <c:order val="1"/>
          <c:tx>
            <c:strRef>
              <c:f>'Lbs table (USA) older version'!$F$14</c:f>
              <c:strCache>
                <c:ptCount val="1"/>
                <c:pt idx="0">
                  <c:v>Target</c:v>
                </c:pt>
              </c:strCache>
            </c:strRef>
          </c:tx>
          <c:spPr>
            <a:ln w="25400" cap="rnd">
              <a:noFill/>
              <a:round/>
            </a:ln>
            <a:effectLst/>
          </c:spPr>
          <c:marker>
            <c:symbol val="circle"/>
            <c:size val="2"/>
            <c:spPr>
              <a:solidFill>
                <a:schemeClr val="accent2"/>
              </a:solidFill>
              <a:ln w="9525">
                <a:solidFill>
                  <a:schemeClr val="accent2"/>
                </a:solidFill>
              </a:ln>
              <a:effectLst/>
            </c:spPr>
          </c:marker>
          <c:xVal>
            <c:numRef>
              <c:f>'Lbs table (USA) older version'!$A$15:$A$214</c:f>
              <c:numCache>
                <c:formatCode>General</c:formatCode>
                <c:ptCount val="2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numCache>
            </c:numRef>
          </c:xVal>
          <c:yVal>
            <c:numRef>
              <c:f>'Lbs table (USA) older version'!$F$15:$F$214</c:f>
              <c:numCache>
                <c:formatCode>0.00</c:formatCode>
                <c:ptCount val="200"/>
                <c:pt idx="0">
                  <c:v>180</c:v>
                </c:pt>
                <c:pt idx="1">
                  <c:v>179.85499999999999</c:v>
                </c:pt>
                <c:pt idx="2">
                  <c:v>179.70999999999998</c:v>
                </c:pt>
                <c:pt idx="3">
                  <c:v>179.56499999999997</c:v>
                </c:pt>
                <c:pt idx="4">
                  <c:v>179.41999999999996</c:v>
                </c:pt>
                <c:pt idx="5">
                  <c:v>179.27499999999995</c:v>
                </c:pt>
                <c:pt idx="6">
                  <c:v>179.12999999999994</c:v>
                </c:pt>
                <c:pt idx="7">
                  <c:v>178.98499999999993</c:v>
                </c:pt>
                <c:pt idx="8">
                  <c:v>178.83999999999992</c:v>
                </c:pt>
                <c:pt idx="9">
                  <c:v>178.69499999999991</c:v>
                </c:pt>
                <c:pt idx="10">
                  <c:v>178.5499999999999</c:v>
                </c:pt>
                <c:pt idx="11">
                  <c:v>178.40499999999989</c:v>
                </c:pt>
                <c:pt idx="12">
                  <c:v>178.25999999999988</c:v>
                </c:pt>
                <c:pt idx="13">
                  <c:v>178.11499999999987</c:v>
                </c:pt>
                <c:pt idx="14">
                  <c:v>177.96999999999986</c:v>
                </c:pt>
                <c:pt idx="15">
                  <c:v>177.82499999999985</c:v>
                </c:pt>
                <c:pt idx="16">
                  <c:v>177.67999999999984</c:v>
                </c:pt>
                <c:pt idx="17">
                  <c:v>177.53499999999983</c:v>
                </c:pt>
                <c:pt idx="18">
                  <c:v>177.38999999999982</c:v>
                </c:pt>
                <c:pt idx="19">
                  <c:v>177.24499999999981</c:v>
                </c:pt>
                <c:pt idx="20">
                  <c:v>177.0999999999998</c:v>
                </c:pt>
                <c:pt idx="21">
                  <c:v>176.95499999999979</c:v>
                </c:pt>
                <c:pt idx="22">
                  <c:v>176.80999999999977</c:v>
                </c:pt>
                <c:pt idx="23">
                  <c:v>176.66499999999976</c:v>
                </c:pt>
                <c:pt idx="24">
                  <c:v>176.51999999999975</c:v>
                </c:pt>
                <c:pt idx="25">
                  <c:v>176.37499999999974</c:v>
                </c:pt>
                <c:pt idx="26">
                  <c:v>176.22999999999973</c:v>
                </c:pt>
                <c:pt idx="27">
                  <c:v>176.08499999999972</c:v>
                </c:pt>
                <c:pt idx="28">
                  <c:v>175.93999999999971</c:v>
                </c:pt>
                <c:pt idx="29">
                  <c:v>175.7949999999997</c:v>
                </c:pt>
                <c:pt idx="30">
                  <c:v>175.64999999999969</c:v>
                </c:pt>
                <c:pt idx="31">
                  <c:v>175.50499999999968</c:v>
                </c:pt>
                <c:pt idx="32">
                  <c:v>175.35999999999967</c:v>
                </c:pt>
                <c:pt idx="33">
                  <c:v>175.21499999999966</c:v>
                </c:pt>
                <c:pt idx="34">
                  <c:v>175.06999999999965</c:v>
                </c:pt>
                <c:pt idx="35">
                  <c:v>174.92499999999964</c:v>
                </c:pt>
                <c:pt idx="36">
                  <c:v>174.77999999999963</c:v>
                </c:pt>
                <c:pt idx="37">
                  <c:v>174.63499999999962</c:v>
                </c:pt>
                <c:pt idx="38">
                  <c:v>174.48999999999961</c:v>
                </c:pt>
                <c:pt idx="39">
                  <c:v>174.3449999999996</c:v>
                </c:pt>
                <c:pt idx="40">
                  <c:v>174.19999999999959</c:v>
                </c:pt>
                <c:pt idx="41">
                  <c:v>174.05499999999958</c:v>
                </c:pt>
                <c:pt idx="42">
                  <c:v>173.90999999999957</c:v>
                </c:pt>
                <c:pt idx="43">
                  <c:v>173.76499999999956</c:v>
                </c:pt>
                <c:pt idx="44">
                  <c:v>173.61999999999955</c:v>
                </c:pt>
                <c:pt idx="45">
                  <c:v>173.47499999999954</c:v>
                </c:pt>
                <c:pt idx="46">
                  <c:v>173.32999999999953</c:v>
                </c:pt>
                <c:pt idx="47">
                  <c:v>173.18499999999952</c:v>
                </c:pt>
                <c:pt idx="48">
                  <c:v>173.03999999999951</c:v>
                </c:pt>
                <c:pt idx="49">
                  <c:v>172.8949999999995</c:v>
                </c:pt>
                <c:pt idx="50">
                  <c:v>172.74999999999949</c:v>
                </c:pt>
                <c:pt idx="51">
                  <c:v>172.60499999999948</c:v>
                </c:pt>
                <c:pt idx="52">
                  <c:v>172.45999999999947</c:v>
                </c:pt>
                <c:pt idx="53">
                  <c:v>172.31499999999946</c:v>
                </c:pt>
                <c:pt idx="54">
                  <c:v>172.16999999999945</c:v>
                </c:pt>
                <c:pt idx="55">
                  <c:v>172.02499999999944</c:v>
                </c:pt>
                <c:pt idx="56">
                  <c:v>171.87999999999943</c:v>
                </c:pt>
                <c:pt idx="57">
                  <c:v>171.73499999999942</c:v>
                </c:pt>
                <c:pt idx="58">
                  <c:v>171.58999999999941</c:v>
                </c:pt>
                <c:pt idx="59">
                  <c:v>171.4449999999994</c:v>
                </c:pt>
                <c:pt idx="60">
                  <c:v>171.29999999999939</c:v>
                </c:pt>
                <c:pt idx="61">
                  <c:v>171.15499999999938</c:v>
                </c:pt>
                <c:pt idx="62">
                  <c:v>171.00999999999937</c:v>
                </c:pt>
                <c:pt idx="63">
                  <c:v>170.86499999999936</c:v>
                </c:pt>
                <c:pt idx="64">
                  <c:v>170.71999999999935</c:v>
                </c:pt>
                <c:pt idx="65">
                  <c:v>170.57499999999933</c:v>
                </c:pt>
                <c:pt idx="66">
                  <c:v>170.42999999999932</c:v>
                </c:pt>
                <c:pt idx="67">
                  <c:v>170.28499999999931</c:v>
                </c:pt>
                <c:pt idx="68">
                  <c:v>170.1399999999993</c:v>
                </c:pt>
                <c:pt idx="69">
                  <c:v>169.99499999999929</c:v>
                </c:pt>
                <c:pt idx="70">
                  <c:v>169.84999999999928</c:v>
                </c:pt>
                <c:pt idx="71">
                  <c:v>169.70499999999927</c:v>
                </c:pt>
                <c:pt idx="72">
                  <c:v>169.55999999999926</c:v>
                </c:pt>
                <c:pt idx="73">
                  <c:v>169.41499999999925</c:v>
                </c:pt>
                <c:pt idx="74">
                  <c:v>169.26999999999924</c:v>
                </c:pt>
                <c:pt idx="75">
                  <c:v>169.12499999999923</c:v>
                </c:pt>
                <c:pt idx="76">
                  <c:v>168.97999999999922</c:v>
                </c:pt>
                <c:pt idx="77">
                  <c:v>168.83499999999921</c:v>
                </c:pt>
                <c:pt idx="78">
                  <c:v>168.6899999999992</c:v>
                </c:pt>
                <c:pt idx="79">
                  <c:v>168.54499999999919</c:v>
                </c:pt>
                <c:pt idx="80">
                  <c:v>168.39999999999918</c:v>
                </c:pt>
                <c:pt idx="81">
                  <c:v>168.25499999999917</c:v>
                </c:pt>
                <c:pt idx="82">
                  <c:v>168.10999999999916</c:v>
                </c:pt>
                <c:pt idx="83">
                  <c:v>167.96499999999915</c:v>
                </c:pt>
                <c:pt idx="84">
                  <c:v>167.81999999999914</c:v>
                </c:pt>
                <c:pt idx="85">
                  <c:v>167.67499999999913</c:v>
                </c:pt>
                <c:pt idx="86">
                  <c:v>167.52999999999912</c:v>
                </c:pt>
                <c:pt idx="87">
                  <c:v>167.38499999999911</c:v>
                </c:pt>
                <c:pt idx="88">
                  <c:v>167.2399999999991</c:v>
                </c:pt>
                <c:pt idx="89">
                  <c:v>167.09499999999909</c:v>
                </c:pt>
                <c:pt idx="90">
                  <c:v>166.94999999999908</c:v>
                </c:pt>
                <c:pt idx="91">
                  <c:v>166.80499999999907</c:v>
                </c:pt>
                <c:pt idx="92">
                  <c:v>166.65999999999906</c:v>
                </c:pt>
                <c:pt idx="93">
                  <c:v>166.51499999999905</c:v>
                </c:pt>
                <c:pt idx="94">
                  <c:v>166.36999999999904</c:v>
                </c:pt>
                <c:pt idx="95">
                  <c:v>166.22499999999903</c:v>
                </c:pt>
                <c:pt idx="96">
                  <c:v>166.07999999999902</c:v>
                </c:pt>
                <c:pt idx="97">
                  <c:v>165.93499999999901</c:v>
                </c:pt>
                <c:pt idx="98">
                  <c:v>165.789999999999</c:v>
                </c:pt>
                <c:pt idx="99">
                  <c:v>165.64499999999899</c:v>
                </c:pt>
                <c:pt idx="100">
                  <c:v>165.49999999999898</c:v>
                </c:pt>
                <c:pt idx="101">
                  <c:v>165.35499999999897</c:v>
                </c:pt>
                <c:pt idx="102">
                  <c:v>165.20999999999896</c:v>
                </c:pt>
                <c:pt idx="103">
                  <c:v>165.06499999999895</c:v>
                </c:pt>
                <c:pt idx="104">
                  <c:v>164.91999999999894</c:v>
                </c:pt>
                <c:pt idx="105">
                  <c:v>164.77499999999893</c:v>
                </c:pt>
                <c:pt idx="106">
                  <c:v>164.62999999999892</c:v>
                </c:pt>
                <c:pt idx="107">
                  <c:v>164.48499999999891</c:v>
                </c:pt>
                <c:pt idx="108">
                  <c:v>164.33999999999889</c:v>
                </c:pt>
                <c:pt idx="109">
                  <c:v>164.19499999999888</c:v>
                </c:pt>
                <c:pt idx="110">
                  <c:v>164.04999999999887</c:v>
                </c:pt>
                <c:pt idx="111">
                  <c:v>163.90499999999886</c:v>
                </c:pt>
                <c:pt idx="112">
                  <c:v>163.75999999999885</c:v>
                </c:pt>
                <c:pt idx="113">
                  <c:v>163.61499999999884</c:v>
                </c:pt>
                <c:pt idx="114">
                  <c:v>163.46999999999883</c:v>
                </c:pt>
                <c:pt idx="115">
                  <c:v>163.32499999999882</c:v>
                </c:pt>
                <c:pt idx="116">
                  <c:v>163.17999999999881</c:v>
                </c:pt>
                <c:pt idx="117">
                  <c:v>163.0349999999988</c:v>
                </c:pt>
                <c:pt idx="118">
                  <c:v>162.88999999999879</c:v>
                </c:pt>
                <c:pt idx="119">
                  <c:v>162.74499999999878</c:v>
                </c:pt>
                <c:pt idx="120">
                  <c:v>162.59999999999877</c:v>
                </c:pt>
                <c:pt idx="121">
                  <c:v>162.45499999999876</c:v>
                </c:pt>
                <c:pt idx="122">
                  <c:v>162.30999999999875</c:v>
                </c:pt>
                <c:pt idx="123">
                  <c:v>162.16499999999874</c:v>
                </c:pt>
                <c:pt idx="124">
                  <c:v>162.01999999999873</c:v>
                </c:pt>
                <c:pt idx="125">
                  <c:v>161.87499999999872</c:v>
                </c:pt>
                <c:pt idx="126">
                  <c:v>161.72999999999871</c:v>
                </c:pt>
                <c:pt idx="127">
                  <c:v>161.5849999999987</c:v>
                </c:pt>
                <c:pt idx="128">
                  <c:v>161.43999999999869</c:v>
                </c:pt>
                <c:pt idx="129">
                  <c:v>161.29499999999868</c:v>
                </c:pt>
                <c:pt idx="130">
                  <c:v>161.14999999999867</c:v>
                </c:pt>
                <c:pt idx="131">
                  <c:v>161.00499999999866</c:v>
                </c:pt>
                <c:pt idx="132">
                  <c:v>160.85999999999865</c:v>
                </c:pt>
                <c:pt idx="133">
                  <c:v>160.71499999999864</c:v>
                </c:pt>
                <c:pt idx="134">
                  <c:v>160.56999999999863</c:v>
                </c:pt>
                <c:pt idx="135">
                  <c:v>160.42499999999862</c:v>
                </c:pt>
                <c:pt idx="136">
                  <c:v>160.27999999999861</c:v>
                </c:pt>
                <c:pt idx="137">
                  <c:v>160.1349999999986</c:v>
                </c:pt>
                <c:pt idx="138">
                  <c:v>159.98999999999859</c:v>
                </c:pt>
                <c:pt idx="139">
                  <c:v>159.84499999999858</c:v>
                </c:pt>
                <c:pt idx="140">
                  <c:v>159.69999999999857</c:v>
                </c:pt>
                <c:pt idx="141">
                  <c:v>159.55499999999856</c:v>
                </c:pt>
                <c:pt idx="142">
                  <c:v>159.40999999999855</c:v>
                </c:pt>
                <c:pt idx="143">
                  <c:v>159.26499999999854</c:v>
                </c:pt>
                <c:pt idx="144">
                  <c:v>159.11999999999853</c:v>
                </c:pt>
                <c:pt idx="145">
                  <c:v>158.97499999999852</c:v>
                </c:pt>
                <c:pt idx="146">
                  <c:v>158.82999999999851</c:v>
                </c:pt>
                <c:pt idx="147">
                  <c:v>158.6849999999985</c:v>
                </c:pt>
                <c:pt idx="148">
                  <c:v>158.53999999999849</c:v>
                </c:pt>
                <c:pt idx="149">
                  <c:v>158.39499999999848</c:v>
                </c:pt>
                <c:pt idx="150">
                  <c:v>158.24999999999847</c:v>
                </c:pt>
                <c:pt idx="151">
                  <c:v>158.10499999999845</c:v>
                </c:pt>
                <c:pt idx="152">
                  <c:v>157.95999999999844</c:v>
                </c:pt>
                <c:pt idx="153">
                  <c:v>157.81499999999843</c:v>
                </c:pt>
                <c:pt idx="154">
                  <c:v>157.66999999999842</c:v>
                </c:pt>
                <c:pt idx="155">
                  <c:v>157.52499999999841</c:v>
                </c:pt>
                <c:pt idx="156">
                  <c:v>157.3799999999984</c:v>
                </c:pt>
                <c:pt idx="157">
                  <c:v>157.23499999999839</c:v>
                </c:pt>
                <c:pt idx="158">
                  <c:v>157.08999999999838</c:v>
                </c:pt>
                <c:pt idx="159">
                  <c:v>156.94499999999837</c:v>
                </c:pt>
                <c:pt idx="160">
                  <c:v>156.79999999999836</c:v>
                </c:pt>
                <c:pt idx="161">
                  <c:v>156.65499999999835</c:v>
                </c:pt>
                <c:pt idx="162">
                  <c:v>156.50999999999834</c:v>
                </c:pt>
                <c:pt idx="163">
                  <c:v>156.36499999999833</c:v>
                </c:pt>
                <c:pt idx="164">
                  <c:v>156.21999999999832</c:v>
                </c:pt>
                <c:pt idx="165">
                  <c:v>156.07499999999831</c:v>
                </c:pt>
                <c:pt idx="166">
                  <c:v>155.9299999999983</c:v>
                </c:pt>
                <c:pt idx="167">
                  <c:v>155.78499999999829</c:v>
                </c:pt>
                <c:pt idx="168">
                  <c:v>155.63999999999828</c:v>
                </c:pt>
                <c:pt idx="169">
                  <c:v>155.49499999999827</c:v>
                </c:pt>
                <c:pt idx="170">
                  <c:v>155.34999999999826</c:v>
                </c:pt>
                <c:pt idx="171">
                  <c:v>155.20499999999825</c:v>
                </c:pt>
                <c:pt idx="172">
                  <c:v>155.05999999999824</c:v>
                </c:pt>
                <c:pt idx="173">
                  <c:v>154.91499999999823</c:v>
                </c:pt>
                <c:pt idx="174">
                  <c:v>154.76999999999822</c:v>
                </c:pt>
                <c:pt idx="175">
                  <c:v>154.62499999999821</c:v>
                </c:pt>
                <c:pt idx="176">
                  <c:v>154.4799999999982</c:v>
                </c:pt>
                <c:pt idx="177">
                  <c:v>154.33499999999819</c:v>
                </c:pt>
                <c:pt idx="178">
                  <c:v>154.18999999999818</c:v>
                </c:pt>
                <c:pt idx="179">
                  <c:v>154.04499999999817</c:v>
                </c:pt>
                <c:pt idx="180">
                  <c:v>153.89999999999816</c:v>
                </c:pt>
                <c:pt idx="181">
                  <c:v>153.75499999999815</c:v>
                </c:pt>
                <c:pt idx="182">
                  <c:v>153.60999999999814</c:v>
                </c:pt>
                <c:pt idx="183">
                  <c:v>153.46499999999813</c:v>
                </c:pt>
                <c:pt idx="184">
                  <c:v>153.31999999999812</c:v>
                </c:pt>
                <c:pt idx="185">
                  <c:v>153.17499999999811</c:v>
                </c:pt>
                <c:pt idx="186">
                  <c:v>153.0299999999981</c:v>
                </c:pt>
                <c:pt idx="187">
                  <c:v>152.88499999999809</c:v>
                </c:pt>
                <c:pt idx="188">
                  <c:v>152.73999999999808</c:v>
                </c:pt>
                <c:pt idx="189">
                  <c:v>152.59499999999807</c:v>
                </c:pt>
                <c:pt idx="190">
                  <c:v>152.44999999999806</c:v>
                </c:pt>
                <c:pt idx="191">
                  <c:v>152.30499999999805</c:v>
                </c:pt>
                <c:pt idx="192">
                  <c:v>152.15999999999804</c:v>
                </c:pt>
                <c:pt idx="193">
                  <c:v>152.01499999999803</c:v>
                </c:pt>
                <c:pt idx="194">
                  <c:v>151.86999999999802</c:v>
                </c:pt>
                <c:pt idx="195">
                  <c:v>151.724999999998</c:v>
                </c:pt>
                <c:pt idx="196">
                  <c:v>151.57999999999799</c:v>
                </c:pt>
                <c:pt idx="197">
                  <c:v>151.43499999999798</c:v>
                </c:pt>
                <c:pt idx="198">
                  <c:v>151.28999999999797</c:v>
                </c:pt>
                <c:pt idx="199">
                  <c:v>151.14499999999796</c:v>
                </c:pt>
              </c:numCache>
            </c:numRef>
          </c:yVal>
          <c:smooth val="0"/>
          <c:extLst>
            <c:ext xmlns:c16="http://schemas.microsoft.com/office/drawing/2014/chart" uri="{C3380CC4-5D6E-409C-BE32-E72D297353CC}">
              <c16:uniqueId val="{000000C8-8E57-4569-B554-95D60D3C9EEA}"/>
            </c:ext>
          </c:extLst>
        </c:ser>
        <c:dLbls>
          <c:showLegendKey val="0"/>
          <c:showVal val="0"/>
          <c:showCatName val="0"/>
          <c:showSerName val="0"/>
          <c:showPercent val="0"/>
          <c:showBubbleSize val="0"/>
        </c:dLbls>
        <c:axId val="403545672"/>
        <c:axId val="403544104"/>
      </c:scatterChart>
      <c:valAx>
        <c:axId val="403545672"/>
        <c:scaling>
          <c:orientation val="minMax"/>
          <c:max val="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Days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3544104"/>
        <c:crosses val="autoZero"/>
        <c:crossBetween val="midCat"/>
      </c:valAx>
      <c:valAx>
        <c:axId val="403544104"/>
        <c:scaling>
          <c:orientation val="minMax"/>
          <c:min val="7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Weight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3545672"/>
        <c:crosses val="autoZero"/>
        <c:crossBetween val="midCat"/>
      </c:valAx>
      <c:spPr>
        <a:noFill/>
        <a:ln>
          <a:noFill/>
        </a:ln>
        <a:effectLst/>
      </c:spPr>
    </c:plotArea>
    <c:legend>
      <c:legendPos val="b"/>
      <c:layout>
        <c:manualLayout>
          <c:xMode val="edge"/>
          <c:yMode val="edge"/>
          <c:x val="0.14208094074111352"/>
          <c:y val="0.85897394125469062"/>
          <c:w val="0.25686364272647677"/>
          <c:h val="5.859414408515309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228600</xdr:colOff>
      <xdr:row>12</xdr:row>
      <xdr:rowOff>114300</xdr:rowOff>
    </xdr:from>
    <xdr:to>
      <xdr:col>1</xdr:col>
      <xdr:colOff>3219450</xdr:colOff>
      <xdr:row>16</xdr:row>
      <xdr:rowOff>152400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8600" y="3810000"/>
          <a:ext cx="3228975" cy="8001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solidFill>
                <a:sysClr val="windowText" lastClr="000000"/>
              </a:solidFill>
            </a:rPr>
            <a:t>Double Click on the days scale</a:t>
          </a:r>
          <a:r>
            <a:rPr lang="fr-FR" sz="1600" b="1" baseline="0">
              <a:solidFill>
                <a:sysClr val="windowText" lastClr="000000"/>
              </a:solidFill>
            </a:rPr>
            <a:t> and Weight scale to change them</a:t>
          </a:r>
        </a:p>
        <a:p>
          <a:endParaRPr lang="fr-FR" sz="1600" b="1">
            <a:solidFill>
              <a:sysClr val="windowText" lastClr="000000"/>
            </a:solidFill>
          </a:endParaRPr>
        </a:p>
      </xdr:txBody>
    </xdr:sp>
    <xdr:clientData/>
  </xdr:twoCellAnchor>
  <xdr:twoCellAnchor>
    <xdr:from>
      <xdr:col>1</xdr:col>
      <xdr:colOff>3393575</xdr:colOff>
      <xdr:row>7</xdr:row>
      <xdr:rowOff>1786</xdr:rowOff>
    </xdr:from>
    <xdr:to>
      <xdr:col>1</xdr:col>
      <xdr:colOff>3585339</xdr:colOff>
      <xdr:row>32</xdr:row>
      <xdr:rowOff>180930</xdr:rowOff>
    </xdr:to>
    <xdr:sp macro="" textlink="">
      <xdr:nvSpPr>
        <xdr:cNvPr id="3" name="Arrow: Down 2">
          <a:extLst>
            <a:ext uri="{FF2B5EF4-FFF2-40B4-BE49-F238E27FC236}">
              <a16:creationId xmlns:a16="http://schemas.microsoft.com/office/drawing/2014/main" id="{04EE6A2A-3341-48C6-8520-DDA7003E4473}"/>
            </a:ext>
          </a:extLst>
        </xdr:cNvPr>
        <xdr:cNvSpPr/>
      </xdr:nvSpPr>
      <xdr:spPr>
        <a:xfrm rot="21286432">
          <a:off x="3631700" y="1744861"/>
          <a:ext cx="191764" cy="4941644"/>
        </a:xfrm>
        <a:prstGeom prst="down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1</xdr:col>
      <xdr:colOff>3857626</xdr:colOff>
      <xdr:row>25</xdr:row>
      <xdr:rowOff>9525</xdr:rowOff>
    </xdr:from>
    <xdr:to>
      <xdr:col>1</xdr:col>
      <xdr:colOff>4886326</xdr:colOff>
      <xdr:row>28</xdr:row>
      <xdr:rowOff>161925</xdr:rowOff>
    </xdr:to>
    <xdr:sp macro="" textlink="">
      <xdr:nvSpPr>
        <xdr:cNvPr id="4" name="TextBox 3">
          <a:extLst>
            <a:ext uri="{FF2B5EF4-FFF2-40B4-BE49-F238E27FC236}">
              <a16:creationId xmlns:a16="http://schemas.microsoft.com/office/drawing/2014/main" id="{1F7C75E0-560F-4CF5-A03E-7190B28E4DD4}"/>
            </a:ext>
          </a:extLst>
        </xdr:cNvPr>
        <xdr:cNvSpPr txBox="1"/>
      </xdr:nvSpPr>
      <xdr:spPr>
        <a:xfrm>
          <a:off x="4095751" y="5419725"/>
          <a:ext cx="1028700" cy="7239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tx1"/>
              </a:solidFill>
            </a:rPr>
            <a:t>Select the sheet here under</a:t>
          </a:r>
          <a:endParaRPr lang="en-CH" sz="11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352425</xdr:colOff>
      <xdr:row>13</xdr:row>
      <xdr:rowOff>190500</xdr:rowOff>
    </xdr:from>
    <xdr:to>
      <xdr:col>21</xdr:col>
      <xdr:colOff>90489</xdr:colOff>
      <xdr:row>32</xdr:row>
      <xdr:rowOff>123825</xdr:rowOff>
    </xdr:to>
    <xdr:graphicFrame macro="">
      <xdr:nvGraphicFramePr>
        <xdr:cNvPr id="3" name="Chart 2">
          <a:extLst>
            <a:ext uri="{FF2B5EF4-FFF2-40B4-BE49-F238E27FC236}">
              <a16:creationId xmlns:a16="http://schemas.microsoft.com/office/drawing/2014/main" id="{98253A5D-AB5B-4D06-9F8B-556FAEB6AD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149224</xdr:colOff>
      <xdr:row>13</xdr:row>
      <xdr:rowOff>19052</xdr:rowOff>
    </xdr:from>
    <xdr:to>
      <xdr:col>20</xdr:col>
      <xdr:colOff>177799</xdr:colOff>
      <xdr:row>14</xdr:row>
      <xdr:rowOff>304801</xdr:rowOff>
    </xdr:to>
    <xdr:sp macro="" textlink="">
      <xdr:nvSpPr>
        <xdr:cNvPr id="4" name="TextBox 3">
          <a:extLst>
            <a:ext uri="{FF2B5EF4-FFF2-40B4-BE49-F238E27FC236}">
              <a16:creationId xmlns:a16="http://schemas.microsoft.com/office/drawing/2014/main" id="{D73D1D20-0E89-40DB-9848-44152EC06573}"/>
            </a:ext>
          </a:extLst>
        </xdr:cNvPr>
        <xdr:cNvSpPr txBox="1"/>
      </xdr:nvSpPr>
      <xdr:spPr>
        <a:xfrm>
          <a:off x="12026899" y="2590802"/>
          <a:ext cx="1857375" cy="485774"/>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chemeClr val="bg1"/>
              </a:solidFill>
            </a:rPr>
            <a:t>GOOD</a:t>
          </a:r>
          <a:r>
            <a:rPr lang="fr-FR" sz="1200" b="1" baseline="0">
              <a:solidFill>
                <a:schemeClr val="bg1"/>
              </a:solidFill>
            </a:rPr>
            <a:t> LUCK and Courage</a:t>
          </a:r>
        </a:p>
        <a:p>
          <a:r>
            <a:rPr lang="fr-FR" sz="1200" b="1" baseline="0">
              <a:solidFill>
                <a:schemeClr val="bg1"/>
              </a:solidFill>
            </a:rPr>
            <a:t>Take care of yourself.</a:t>
          </a:r>
          <a:endParaRPr lang="fr-FR" sz="1200" b="1">
            <a:solidFill>
              <a:schemeClr val="bg1"/>
            </a:solidFill>
          </a:endParaRPr>
        </a:p>
      </xdr:txBody>
    </xdr:sp>
    <xdr:clientData/>
  </xdr:twoCellAnchor>
  <xdr:twoCellAnchor>
    <xdr:from>
      <xdr:col>12</xdr:col>
      <xdr:colOff>195263</xdr:colOff>
      <xdr:row>29</xdr:row>
      <xdr:rowOff>180977</xdr:rowOff>
    </xdr:from>
    <xdr:to>
      <xdr:col>12</xdr:col>
      <xdr:colOff>581025</xdr:colOff>
      <xdr:row>35</xdr:row>
      <xdr:rowOff>95249</xdr:rowOff>
    </xdr:to>
    <xdr:cxnSp macro="">
      <xdr:nvCxnSpPr>
        <xdr:cNvPr id="6" name="Straight Arrow Connector 5">
          <a:extLst>
            <a:ext uri="{FF2B5EF4-FFF2-40B4-BE49-F238E27FC236}">
              <a16:creationId xmlns:a16="http://schemas.microsoft.com/office/drawing/2014/main" id="{992CFD4D-42B4-4EE5-8053-AACE41B24888}"/>
            </a:ext>
          </a:extLst>
        </xdr:cNvPr>
        <xdr:cNvCxnSpPr>
          <a:stCxn id="7" idx="0"/>
        </xdr:cNvCxnSpPr>
      </xdr:nvCxnSpPr>
      <xdr:spPr>
        <a:xfrm flipV="1">
          <a:off x="9024938" y="6067427"/>
          <a:ext cx="385762" cy="1057272"/>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485775</xdr:colOff>
      <xdr:row>35</xdr:row>
      <xdr:rowOff>95249</xdr:rowOff>
    </xdr:from>
    <xdr:to>
      <xdr:col>13</xdr:col>
      <xdr:colOff>514350</xdr:colOff>
      <xdr:row>40</xdr:row>
      <xdr:rowOff>95250</xdr:rowOff>
    </xdr:to>
    <xdr:sp macro="" textlink="">
      <xdr:nvSpPr>
        <xdr:cNvPr id="7" name="TextBox 6">
          <a:extLst>
            <a:ext uri="{FF2B5EF4-FFF2-40B4-BE49-F238E27FC236}">
              <a16:creationId xmlns:a16="http://schemas.microsoft.com/office/drawing/2014/main" id="{F50114DE-8F8B-4946-B05D-8467A8038F93}"/>
            </a:ext>
          </a:extLst>
        </xdr:cNvPr>
        <xdr:cNvSpPr txBox="1"/>
      </xdr:nvSpPr>
      <xdr:spPr>
        <a:xfrm>
          <a:off x="8096250" y="7124699"/>
          <a:ext cx="1857375" cy="952501"/>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chemeClr val="bg1"/>
              </a:solidFill>
            </a:rPr>
            <a:t>Right click</a:t>
          </a:r>
          <a:r>
            <a:rPr lang="fr-FR" sz="1200" b="1" baseline="0">
              <a:solidFill>
                <a:schemeClr val="bg1"/>
              </a:solidFill>
            </a:rPr>
            <a:t> on the axis, select format axis to adjust and set the latest date here</a:t>
          </a:r>
        </a:p>
        <a:p>
          <a:endParaRPr lang="fr-FR" sz="1200" b="1">
            <a:solidFill>
              <a:schemeClr val="bg1"/>
            </a:solidFill>
          </a:endParaRPr>
        </a:p>
      </xdr:txBody>
    </xdr:sp>
    <xdr:clientData/>
  </xdr:twoCellAnchor>
  <xdr:twoCellAnchor editAs="oneCell">
    <xdr:from>
      <xdr:col>17</xdr:col>
      <xdr:colOff>200025</xdr:colOff>
      <xdr:row>35</xdr:row>
      <xdr:rowOff>85725</xdr:rowOff>
    </xdr:from>
    <xdr:to>
      <xdr:col>22</xdr:col>
      <xdr:colOff>143292</xdr:colOff>
      <xdr:row>49</xdr:row>
      <xdr:rowOff>181361</xdr:rowOff>
    </xdr:to>
    <xdr:pic>
      <xdr:nvPicPr>
        <xdr:cNvPr id="9" name="Picture 8">
          <a:extLst>
            <a:ext uri="{FF2B5EF4-FFF2-40B4-BE49-F238E27FC236}">
              <a16:creationId xmlns:a16="http://schemas.microsoft.com/office/drawing/2014/main" id="{39161F7F-EDF7-4CCB-8D5B-FEDBDF719E8A}"/>
            </a:ext>
          </a:extLst>
        </xdr:cNvPr>
        <xdr:cNvPicPr>
          <a:picLocks noChangeAspect="1"/>
        </xdr:cNvPicPr>
      </xdr:nvPicPr>
      <xdr:blipFill>
        <a:blip xmlns:r="http://schemas.openxmlformats.org/officeDocument/2006/relationships" r:embed="rId2"/>
        <a:stretch>
          <a:fillRect/>
        </a:stretch>
      </xdr:blipFill>
      <xdr:spPr>
        <a:xfrm>
          <a:off x="12077700" y="7115175"/>
          <a:ext cx="2991267" cy="2762636"/>
        </a:xfrm>
        <a:prstGeom prst="rect">
          <a:avLst/>
        </a:prstGeom>
      </xdr:spPr>
    </xdr:pic>
    <xdr:clientData/>
  </xdr:twoCellAnchor>
  <xdr:twoCellAnchor editAs="oneCell">
    <xdr:from>
      <xdr:col>9</xdr:col>
      <xdr:colOff>590550</xdr:colOff>
      <xdr:row>41</xdr:row>
      <xdr:rowOff>123825</xdr:rowOff>
    </xdr:from>
    <xdr:to>
      <xdr:col>12</xdr:col>
      <xdr:colOff>543174</xdr:colOff>
      <xdr:row>55</xdr:row>
      <xdr:rowOff>9881</xdr:rowOff>
    </xdr:to>
    <xdr:pic>
      <xdr:nvPicPr>
        <xdr:cNvPr id="16" name="Picture 15">
          <a:extLst>
            <a:ext uri="{FF2B5EF4-FFF2-40B4-BE49-F238E27FC236}">
              <a16:creationId xmlns:a16="http://schemas.microsoft.com/office/drawing/2014/main" id="{EA90B5AF-D860-4026-AC7D-0FDB88246FDE}"/>
            </a:ext>
          </a:extLst>
        </xdr:cNvPr>
        <xdr:cNvPicPr>
          <a:picLocks noChangeAspect="1"/>
        </xdr:cNvPicPr>
      </xdr:nvPicPr>
      <xdr:blipFill>
        <a:blip xmlns:r="http://schemas.openxmlformats.org/officeDocument/2006/relationships" r:embed="rId3"/>
        <a:stretch>
          <a:fillRect/>
        </a:stretch>
      </xdr:blipFill>
      <xdr:spPr>
        <a:xfrm>
          <a:off x="7591425" y="8296275"/>
          <a:ext cx="1781424" cy="2553056"/>
        </a:xfrm>
        <a:prstGeom prst="rect">
          <a:avLst/>
        </a:prstGeom>
      </xdr:spPr>
    </xdr:pic>
    <xdr:clientData/>
  </xdr:twoCellAnchor>
  <xdr:twoCellAnchor>
    <xdr:from>
      <xdr:col>12</xdr:col>
      <xdr:colOff>266700</xdr:colOff>
      <xdr:row>39</xdr:row>
      <xdr:rowOff>142875</xdr:rowOff>
    </xdr:from>
    <xdr:to>
      <xdr:col>18</xdr:col>
      <xdr:colOff>180975</xdr:colOff>
      <xdr:row>42</xdr:row>
      <xdr:rowOff>19050</xdr:rowOff>
    </xdr:to>
    <xdr:cxnSp macro="">
      <xdr:nvCxnSpPr>
        <xdr:cNvPr id="12" name="Straight Arrow Connector 11">
          <a:extLst>
            <a:ext uri="{FF2B5EF4-FFF2-40B4-BE49-F238E27FC236}">
              <a16:creationId xmlns:a16="http://schemas.microsoft.com/office/drawing/2014/main" id="{77833150-DE68-4BAF-92D4-4077AA07C5EE}"/>
            </a:ext>
          </a:extLst>
        </xdr:cNvPr>
        <xdr:cNvCxnSpPr/>
      </xdr:nvCxnSpPr>
      <xdr:spPr>
        <a:xfrm>
          <a:off x="9096375" y="7934325"/>
          <a:ext cx="3571875" cy="4476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66676</xdr:colOff>
      <xdr:row>37</xdr:row>
      <xdr:rowOff>142875</xdr:rowOff>
    </xdr:from>
    <xdr:to>
      <xdr:col>12</xdr:col>
      <xdr:colOff>66675</xdr:colOff>
      <xdr:row>53</xdr:row>
      <xdr:rowOff>28575</xdr:rowOff>
    </xdr:to>
    <xdr:cxnSp macro="">
      <xdr:nvCxnSpPr>
        <xdr:cNvPr id="18" name="Straight Arrow Connector 17">
          <a:extLst>
            <a:ext uri="{FF2B5EF4-FFF2-40B4-BE49-F238E27FC236}">
              <a16:creationId xmlns:a16="http://schemas.microsoft.com/office/drawing/2014/main" id="{245308EC-5F52-4878-9F28-88167B950FFC}"/>
            </a:ext>
          </a:extLst>
        </xdr:cNvPr>
        <xdr:cNvCxnSpPr/>
      </xdr:nvCxnSpPr>
      <xdr:spPr>
        <a:xfrm flipH="1">
          <a:off x="8286751" y="7553325"/>
          <a:ext cx="609599" cy="29337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76201</xdr:colOff>
      <xdr:row>24</xdr:row>
      <xdr:rowOff>123825</xdr:rowOff>
    </xdr:from>
    <xdr:to>
      <xdr:col>12</xdr:col>
      <xdr:colOff>195263</xdr:colOff>
      <xdr:row>35</xdr:row>
      <xdr:rowOff>95249</xdr:rowOff>
    </xdr:to>
    <xdr:cxnSp macro="">
      <xdr:nvCxnSpPr>
        <xdr:cNvPr id="24" name="Straight Arrow Connector 23">
          <a:extLst>
            <a:ext uri="{FF2B5EF4-FFF2-40B4-BE49-F238E27FC236}">
              <a16:creationId xmlns:a16="http://schemas.microsoft.com/office/drawing/2014/main" id="{8F21F03F-BDEA-444C-8371-3C310B076502}"/>
            </a:ext>
          </a:extLst>
        </xdr:cNvPr>
        <xdr:cNvCxnSpPr>
          <a:stCxn id="7" idx="0"/>
        </xdr:cNvCxnSpPr>
      </xdr:nvCxnSpPr>
      <xdr:spPr>
        <a:xfrm flipH="1" flipV="1">
          <a:off x="7077076" y="5057775"/>
          <a:ext cx="1947862" cy="2066924"/>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352425</xdr:colOff>
      <xdr:row>13</xdr:row>
      <xdr:rowOff>190500</xdr:rowOff>
    </xdr:from>
    <xdr:to>
      <xdr:col>21</xdr:col>
      <xdr:colOff>90489</xdr:colOff>
      <xdr:row>32</xdr:row>
      <xdr:rowOff>123825</xdr:rowOff>
    </xdr:to>
    <xdr:graphicFrame macro="">
      <xdr:nvGraphicFramePr>
        <xdr:cNvPr id="3" name="Chart 2">
          <a:extLst>
            <a:ext uri="{FF2B5EF4-FFF2-40B4-BE49-F238E27FC236}">
              <a16:creationId xmlns:a16="http://schemas.microsoft.com/office/drawing/2014/main" id="{E3F6D2F1-4B2A-4C7E-8962-68F94BC0D6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149224</xdr:colOff>
      <xdr:row>13</xdr:row>
      <xdr:rowOff>19052</xdr:rowOff>
    </xdr:from>
    <xdr:to>
      <xdr:col>20</xdr:col>
      <xdr:colOff>177799</xdr:colOff>
      <xdr:row>14</xdr:row>
      <xdr:rowOff>304801</xdr:rowOff>
    </xdr:to>
    <xdr:sp macro="" textlink="">
      <xdr:nvSpPr>
        <xdr:cNvPr id="4" name="TextBox 3">
          <a:extLst>
            <a:ext uri="{FF2B5EF4-FFF2-40B4-BE49-F238E27FC236}">
              <a16:creationId xmlns:a16="http://schemas.microsoft.com/office/drawing/2014/main" id="{6E1B6724-33DA-43EF-9388-E634AFAC0FEB}"/>
            </a:ext>
          </a:extLst>
        </xdr:cNvPr>
        <xdr:cNvSpPr txBox="1"/>
      </xdr:nvSpPr>
      <xdr:spPr>
        <a:xfrm>
          <a:off x="12026899" y="2590802"/>
          <a:ext cx="1857375" cy="485774"/>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chemeClr val="bg1"/>
              </a:solidFill>
            </a:rPr>
            <a:t>GOOD</a:t>
          </a:r>
          <a:r>
            <a:rPr lang="fr-FR" sz="1200" b="1" baseline="0">
              <a:solidFill>
                <a:schemeClr val="bg1"/>
              </a:solidFill>
            </a:rPr>
            <a:t> LUCK and Courage</a:t>
          </a:r>
        </a:p>
        <a:p>
          <a:r>
            <a:rPr lang="fr-FR" sz="1200" b="1" baseline="0">
              <a:solidFill>
                <a:schemeClr val="bg1"/>
              </a:solidFill>
            </a:rPr>
            <a:t>Take care of yourself.</a:t>
          </a:r>
          <a:endParaRPr lang="fr-FR" sz="1200" b="1">
            <a:solidFill>
              <a:schemeClr val="bg1"/>
            </a:solidFill>
          </a:endParaRPr>
        </a:p>
      </xdr:txBody>
    </xdr:sp>
    <xdr:clientData/>
  </xdr:twoCellAnchor>
  <xdr:twoCellAnchor>
    <xdr:from>
      <xdr:col>10</xdr:col>
      <xdr:colOff>34924</xdr:colOff>
      <xdr:row>33</xdr:row>
      <xdr:rowOff>76202</xdr:rowOff>
    </xdr:from>
    <xdr:to>
      <xdr:col>16</xdr:col>
      <xdr:colOff>285750</xdr:colOff>
      <xdr:row>34</xdr:row>
      <xdr:rowOff>180975</xdr:rowOff>
    </xdr:to>
    <xdr:sp macro="" textlink="">
      <xdr:nvSpPr>
        <xdr:cNvPr id="5" name="TextBox 4">
          <a:extLst>
            <a:ext uri="{FF2B5EF4-FFF2-40B4-BE49-F238E27FC236}">
              <a16:creationId xmlns:a16="http://schemas.microsoft.com/office/drawing/2014/main" id="{F5D7C160-5DF0-4BFF-9924-3F0EEFA09B42}"/>
            </a:ext>
          </a:extLst>
        </xdr:cNvPr>
        <xdr:cNvSpPr txBox="1"/>
      </xdr:nvSpPr>
      <xdr:spPr>
        <a:xfrm>
          <a:off x="7645399" y="6724652"/>
          <a:ext cx="3908426" cy="295273"/>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chemeClr val="bg1"/>
              </a:solidFill>
            </a:rPr>
            <a:t>See the example sheet to setup the graph</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352425</xdr:colOff>
      <xdr:row>13</xdr:row>
      <xdr:rowOff>190500</xdr:rowOff>
    </xdr:from>
    <xdr:to>
      <xdr:col>21</xdr:col>
      <xdr:colOff>90489</xdr:colOff>
      <xdr:row>32</xdr:row>
      <xdr:rowOff>123825</xdr:rowOff>
    </xdr:to>
    <xdr:graphicFrame macro="">
      <xdr:nvGraphicFramePr>
        <xdr:cNvPr id="3" name="Chart 2">
          <a:extLst>
            <a:ext uri="{FF2B5EF4-FFF2-40B4-BE49-F238E27FC236}">
              <a16:creationId xmlns:a16="http://schemas.microsoft.com/office/drawing/2014/main" id="{45060766-0A54-43CE-ABD9-5428EA0B1D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149224</xdr:colOff>
      <xdr:row>13</xdr:row>
      <xdr:rowOff>19052</xdr:rowOff>
    </xdr:from>
    <xdr:to>
      <xdr:col>20</xdr:col>
      <xdr:colOff>177799</xdr:colOff>
      <xdr:row>14</xdr:row>
      <xdr:rowOff>304801</xdr:rowOff>
    </xdr:to>
    <xdr:sp macro="" textlink="">
      <xdr:nvSpPr>
        <xdr:cNvPr id="4" name="TextBox 3">
          <a:extLst>
            <a:ext uri="{FF2B5EF4-FFF2-40B4-BE49-F238E27FC236}">
              <a16:creationId xmlns:a16="http://schemas.microsoft.com/office/drawing/2014/main" id="{3EC80021-85C7-4F4D-B2E1-4C99BD39F3EA}"/>
            </a:ext>
          </a:extLst>
        </xdr:cNvPr>
        <xdr:cNvSpPr txBox="1"/>
      </xdr:nvSpPr>
      <xdr:spPr>
        <a:xfrm>
          <a:off x="12026899" y="2590802"/>
          <a:ext cx="1857375" cy="485774"/>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chemeClr val="bg1"/>
              </a:solidFill>
            </a:rPr>
            <a:t>GOOD</a:t>
          </a:r>
          <a:r>
            <a:rPr lang="fr-FR" sz="1200" b="1" baseline="0">
              <a:solidFill>
                <a:schemeClr val="bg1"/>
              </a:solidFill>
            </a:rPr>
            <a:t> LUCK and Courage</a:t>
          </a:r>
        </a:p>
        <a:p>
          <a:r>
            <a:rPr lang="fr-FR" sz="1200" b="1" baseline="0">
              <a:solidFill>
                <a:schemeClr val="bg1"/>
              </a:solidFill>
            </a:rPr>
            <a:t>Take care of yourself.</a:t>
          </a:r>
          <a:endParaRPr lang="fr-FR" sz="1200" b="1">
            <a:solidFill>
              <a:schemeClr val="bg1"/>
            </a:solidFill>
          </a:endParaRPr>
        </a:p>
      </xdr:txBody>
    </xdr:sp>
    <xdr:clientData/>
  </xdr:twoCellAnchor>
  <xdr:twoCellAnchor>
    <xdr:from>
      <xdr:col>10</xdr:col>
      <xdr:colOff>34924</xdr:colOff>
      <xdr:row>33</xdr:row>
      <xdr:rowOff>76202</xdr:rowOff>
    </xdr:from>
    <xdr:to>
      <xdr:col>16</xdr:col>
      <xdr:colOff>285750</xdr:colOff>
      <xdr:row>34</xdr:row>
      <xdr:rowOff>180975</xdr:rowOff>
    </xdr:to>
    <xdr:sp macro="" textlink="">
      <xdr:nvSpPr>
        <xdr:cNvPr id="11" name="TextBox 10">
          <a:extLst>
            <a:ext uri="{FF2B5EF4-FFF2-40B4-BE49-F238E27FC236}">
              <a16:creationId xmlns:a16="http://schemas.microsoft.com/office/drawing/2014/main" id="{AF488931-D489-4C62-AC4F-BC1AE2C1F3C2}"/>
            </a:ext>
          </a:extLst>
        </xdr:cNvPr>
        <xdr:cNvSpPr txBox="1"/>
      </xdr:nvSpPr>
      <xdr:spPr>
        <a:xfrm>
          <a:off x="7645399" y="6724652"/>
          <a:ext cx="3908426" cy="295273"/>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chemeClr val="bg1"/>
              </a:solidFill>
            </a:rPr>
            <a:t>See the example sheet to setup the graph</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144462</xdr:colOff>
      <xdr:row>9</xdr:row>
      <xdr:rowOff>60324</xdr:rowOff>
    </xdr:from>
    <xdr:to>
      <xdr:col>18</xdr:col>
      <xdr:colOff>101600</xdr:colOff>
      <xdr:row>27</xdr:row>
      <xdr:rowOff>69850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219074</xdr:colOff>
      <xdr:row>11</xdr:row>
      <xdr:rowOff>66676</xdr:rowOff>
    </xdr:from>
    <xdr:to>
      <xdr:col>17</xdr:col>
      <xdr:colOff>247649</xdr:colOff>
      <xdr:row>13</xdr:row>
      <xdr:rowOff>180976</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9582149" y="1781176"/>
          <a:ext cx="1857375" cy="49530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chemeClr val="bg1"/>
              </a:solidFill>
            </a:rPr>
            <a:t>GOOD</a:t>
          </a:r>
          <a:r>
            <a:rPr lang="fr-FR" sz="1200" b="1" baseline="0">
              <a:solidFill>
                <a:schemeClr val="bg1"/>
              </a:solidFill>
            </a:rPr>
            <a:t> LUCK and Courage</a:t>
          </a:r>
        </a:p>
        <a:p>
          <a:r>
            <a:rPr lang="fr-FR" sz="1200" b="1" baseline="0">
              <a:solidFill>
                <a:schemeClr val="bg1"/>
              </a:solidFill>
            </a:rPr>
            <a:t>Take care of yourself.</a:t>
          </a:r>
          <a:endParaRPr lang="fr-FR" sz="1200" b="1">
            <a:solidFill>
              <a:schemeClr val="bg1"/>
            </a:solidFill>
          </a:endParaRPr>
        </a:p>
      </xdr:txBody>
    </xdr:sp>
    <xdr:clientData/>
  </xdr:twoCellAnchor>
  <xdr:twoCellAnchor>
    <xdr:from>
      <xdr:col>11</xdr:col>
      <xdr:colOff>117475</xdr:colOff>
      <xdr:row>28</xdr:row>
      <xdr:rowOff>85725</xdr:rowOff>
    </xdr:from>
    <xdr:to>
      <xdr:col>16</xdr:col>
      <xdr:colOff>193675</xdr:colOff>
      <xdr:row>32</xdr:row>
      <xdr:rowOff>123825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7816850" y="5689600"/>
          <a:ext cx="3092450" cy="8001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solidFill>
                <a:sysClr val="windowText" lastClr="000000"/>
              </a:solidFill>
            </a:rPr>
            <a:t>Double Click on the days scale</a:t>
          </a:r>
          <a:r>
            <a:rPr lang="fr-FR" sz="1600" b="1" baseline="0">
              <a:solidFill>
                <a:sysClr val="windowText" lastClr="000000"/>
              </a:solidFill>
            </a:rPr>
            <a:t> and Weight scale to change them</a:t>
          </a:r>
        </a:p>
        <a:p>
          <a:endParaRPr lang="fr-FR" sz="16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excelmadeeasy.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excelmadeeasy.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excelmadeeasy.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www.excelmadeeasy.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www.excelmadeeas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30"/>
  <sheetViews>
    <sheetView tabSelected="1" workbookViewId="0">
      <selection activeCell="B20" sqref="B20"/>
    </sheetView>
  </sheetViews>
  <sheetFormatPr defaultRowHeight="15" x14ac:dyDescent="0.25"/>
  <cols>
    <col min="1" max="1" width="3.5703125" style="3" customWidth="1"/>
    <col min="2" max="2" width="75" style="3" customWidth="1"/>
    <col min="3" max="3" width="8.7109375" style="3" customWidth="1"/>
    <col min="4" max="16384" width="9.140625" style="3"/>
  </cols>
  <sheetData>
    <row r="1" spans="1:3" ht="28.5" x14ac:dyDescent="0.45">
      <c r="B1" s="74" t="s">
        <v>28</v>
      </c>
      <c r="C1" s="2" t="s">
        <v>29</v>
      </c>
    </row>
    <row r="2" spans="1:3" x14ac:dyDescent="0.25">
      <c r="C2" s="4"/>
    </row>
    <row r="3" spans="1:3" ht="18.75" x14ac:dyDescent="0.3">
      <c r="B3" s="73" t="s">
        <v>31</v>
      </c>
    </row>
    <row r="4" spans="1:3" ht="18.75" x14ac:dyDescent="0.3">
      <c r="B4" s="73" t="s">
        <v>55</v>
      </c>
    </row>
    <row r="5" spans="1:3" ht="18.75" x14ac:dyDescent="0.3">
      <c r="B5" s="73"/>
    </row>
    <row r="6" spans="1:3" ht="18.75" x14ac:dyDescent="0.3">
      <c r="A6" s="99">
        <v>1</v>
      </c>
      <c r="B6" s="73" t="s">
        <v>56</v>
      </c>
    </row>
    <row r="7" spans="1:3" ht="18.75" x14ac:dyDescent="0.3">
      <c r="A7" s="99">
        <v>2</v>
      </c>
      <c r="B7" s="75" t="s">
        <v>51</v>
      </c>
    </row>
    <row r="8" spans="1:3" ht="18.75" x14ac:dyDescent="0.3">
      <c r="A8" s="99">
        <v>3</v>
      </c>
      <c r="B8" s="73" t="s">
        <v>32</v>
      </c>
    </row>
    <row r="9" spans="1:3" ht="18.75" x14ac:dyDescent="0.3">
      <c r="A9" s="99">
        <v>4</v>
      </c>
      <c r="B9" s="73" t="s">
        <v>33</v>
      </c>
    </row>
    <row r="10" spans="1:3" ht="18.75" x14ac:dyDescent="0.3">
      <c r="A10" s="99">
        <v>5</v>
      </c>
      <c r="B10" s="73" t="s">
        <v>34</v>
      </c>
    </row>
    <row r="11" spans="1:3" ht="18.75" x14ac:dyDescent="0.3">
      <c r="A11" s="99">
        <v>6</v>
      </c>
      <c r="B11" s="73" t="s">
        <v>35</v>
      </c>
    </row>
    <row r="12" spans="1:3" ht="18.75" x14ac:dyDescent="0.3">
      <c r="A12" s="99">
        <v>7</v>
      </c>
      <c r="B12" s="73" t="s">
        <v>76</v>
      </c>
    </row>
    <row r="19" spans="2:2" x14ac:dyDescent="0.25">
      <c r="B19" s="3" t="s">
        <v>77</v>
      </c>
    </row>
    <row r="20" spans="2:2" x14ac:dyDescent="0.25">
      <c r="B20" s="3" t="s">
        <v>64</v>
      </c>
    </row>
    <row r="21" spans="2:2" x14ac:dyDescent="0.25">
      <c r="B21" s="3" t="s">
        <v>57</v>
      </c>
    </row>
    <row r="22" spans="2:2" x14ac:dyDescent="0.25">
      <c r="B22" s="78">
        <v>43159</v>
      </c>
    </row>
    <row r="23" spans="2:2" x14ac:dyDescent="0.25">
      <c r="B23" s="78">
        <v>43159</v>
      </c>
    </row>
    <row r="24" spans="2:2" x14ac:dyDescent="0.25">
      <c r="B24" s="79" t="s">
        <v>58</v>
      </c>
    </row>
    <row r="25" spans="2:2" x14ac:dyDescent="0.25">
      <c r="B25" s="80" t="s">
        <v>62</v>
      </c>
    </row>
    <row r="26" spans="2:2" x14ac:dyDescent="0.25">
      <c r="B26" s="79" t="s">
        <v>59</v>
      </c>
    </row>
    <row r="27" spans="2:2" x14ac:dyDescent="0.25">
      <c r="B27" s="79" t="s">
        <v>60</v>
      </c>
    </row>
    <row r="28" spans="2:2" x14ac:dyDescent="0.25">
      <c r="B28" s="79" t="s">
        <v>61</v>
      </c>
    </row>
    <row r="29" spans="2:2" x14ac:dyDescent="0.25">
      <c r="B29" s="79" t="s">
        <v>63</v>
      </c>
    </row>
    <row r="30" spans="2:2" x14ac:dyDescent="0.25">
      <c r="B30" s="79"/>
    </row>
  </sheetData>
  <hyperlinks>
    <hyperlink ref="C1"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CC28-5B58-4A13-BDAE-E39DA309E1AF}">
  <sheetPr>
    <tabColor rgb="FF92D050"/>
  </sheetPr>
  <dimension ref="A1:X400"/>
  <sheetViews>
    <sheetView zoomScale="85" zoomScaleNormal="85" workbookViewId="0">
      <selection activeCell="F15" sqref="F15"/>
    </sheetView>
  </sheetViews>
  <sheetFormatPr defaultRowHeight="15" x14ac:dyDescent="0.25"/>
  <cols>
    <col min="1" max="1" width="5.42578125" style="3" customWidth="1"/>
    <col min="2" max="2" width="14.28515625" style="3" customWidth="1"/>
    <col min="3" max="3" width="11.42578125" style="5" bestFit="1" customWidth="1"/>
    <col min="4" max="4" width="10.28515625" style="6" customWidth="1"/>
    <col min="5" max="5" width="14.28515625" style="3" customWidth="1"/>
    <col min="6" max="6" width="13.140625" style="4" customWidth="1"/>
    <col min="7" max="7" width="12.140625" style="3" customWidth="1"/>
    <col min="8" max="8" width="14.85546875" style="3" customWidth="1"/>
    <col min="9" max="16384" width="9.140625" style="3"/>
  </cols>
  <sheetData>
    <row r="1" spans="1:24" ht="21" x14ac:dyDescent="0.35">
      <c r="B1" s="1" t="s">
        <v>28</v>
      </c>
      <c r="F1" s="2" t="s">
        <v>29</v>
      </c>
      <c r="K1" s="1" t="s">
        <v>28</v>
      </c>
      <c r="L1" s="5"/>
      <c r="M1" s="6"/>
    </row>
    <row r="2" spans="1:24" ht="15.75" thickBot="1" x14ac:dyDescent="0.3">
      <c r="B2" s="3" t="s">
        <v>30</v>
      </c>
      <c r="K2" s="98" t="s">
        <v>30</v>
      </c>
      <c r="L2" s="5"/>
      <c r="M2" s="6"/>
    </row>
    <row r="3" spans="1:24" x14ac:dyDescent="0.25">
      <c r="B3" s="100" t="s">
        <v>70</v>
      </c>
      <c r="C3" s="101"/>
      <c r="D3" s="101"/>
      <c r="E3" s="101"/>
      <c r="F3" s="101"/>
      <c r="G3" s="101"/>
      <c r="H3" s="102"/>
    </row>
    <row r="4" spans="1:24" x14ac:dyDescent="0.25">
      <c r="B4" s="104" t="s">
        <v>1</v>
      </c>
      <c r="C4" s="84"/>
      <c r="D4" s="85"/>
      <c r="E4" s="83" t="s">
        <v>5</v>
      </c>
      <c r="F4" s="86"/>
      <c r="G4" s="83"/>
      <c r="H4" s="105" t="s">
        <v>67</v>
      </c>
      <c r="K4" s="3" t="s">
        <v>7</v>
      </c>
    </row>
    <row r="5" spans="1:24" x14ac:dyDescent="0.25">
      <c r="B5" s="13" t="s">
        <v>3</v>
      </c>
      <c r="C5" s="58">
        <v>103.7</v>
      </c>
      <c r="D5" s="14"/>
      <c r="E5" s="15" t="s">
        <v>65</v>
      </c>
      <c r="F5" s="58">
        <v>80</v>
      </c>
      <c r="G5" s="15"/>
      <c r="H5" s="106">
        <v>190.5</v>
      </c>
      <c r="K5" s="69" t="s">
        <v>9</v>
      </c>
      <c r="L5" s="3" t="s">
        <v>10</v>
      </c>
    </row>
    <row r="6" spans="1:24" x14ac:dyDescent="0.25">
      <c r="B6" s="13" t="s">
        <v>2</v>
      </c>
      <c r="C6" s="51">
        <v>44051</v>
      </c>
      <c r="D6" s="14"/>
      <c r="E6" s="15" t="s">
        <v>66</v>
      </c>
      <c r="F6" s="51">
        <v>44416</v>
      </c>
      <c r="G6" s="81" t="str">
        <f>"total:"&amp;F6-C6</f>
        <v>total:365</v>
      </c>
      <c r="H6" s="16" t="s">
        <v>47</v>
      </c>
      <c r="K6" s="60" t="s">
        <v>11</v>
      </c>
      <c r="L6" s="3" t="s">
        <v>12</v>
      </c>
    </row>
    <row r="7" spans="1:24" x14ac:dyDescent="0.25">
      <c r="B7" s="13" t="s">
        <v>75</v>
      </c>
      <c r="C7" s="87">
        <f>IF(OR(ISBLANK(C5),ISERROR(C5/($H$5/100)^2))," --- ",C5/($H$5/100)^2)</f>
        <v>28.575168261447637</v>
      </c>
      <c r="D7" s="87"/>
      <c r="E7" s="88" t="s">
        <v>6</v>
      </c>
      <c r="F7" s="87">
        <f>IF(OR(ISBLANK(F5),ISERROR(F5/($H$5/100)^2))," --- ",F5/($H$5/100)^2)</f>
        <v>22.044488533421511</v>
      </c>
      <c r="G7" s="15"/>
      <c r="H7" s="107"/>
      <c r="K7" s="49" t="s">
        <v>13</v>
      </c>
      <c r="L7" s="3" t="s">
        <v>14</v>
      </c>
    </row>
    <row r="8" spans="1:24" x14ac:dyDescent="0.25">
      <c r="B8" s="13" t="s">
        <v>71</v>
      </c>
      <c r="C8" s="91">
        <v>5</v>
      </c>
      <c r="D8" s="14" t="s">
        <v>47</v>
      </c>
      <c r="E8" s="15"/>
      <c r="F8" s="89"/>
      <c r="G8" s="15"/>
      <c r="H8" s="16"/>
      <c r="K8" s="50" t="s">
        <v>16</v>
      </c>
      <c r="L8" s="3" t="s">
        <v>15</v>
      </c>
    </row>
    <row r="9" spans="1:24" x14ac:dyDescent="0.25">
      <c r="B9" s="21"/>
      <c r="C9" s="22"/>
      <c r="D9" s="23"/>
      <c r="E9" s="24"/>
      <c r="F9" s="25"/>
      <c r="G9" s="24"/>
      <c r="H9" s="26"/>
      <c r="K9" s="50"/>
    </row>
    <row r="10" spans="1:24" x14ac:dyDescent="0.25">
      <c r="B10" s="21" t="s">
        <v>4</v>
      </c>
      <c r="C10" s="96">
        <f>-(C5-F5)/(F6-C6)*1000</f>
        <v>-64.93150684931507</v>
      </c>
      <c r="D10" s="27" t="s">
        <v>52</v>
      </c>
      <c r="E10" s="24"/>
      <c r="F10" s="46">
        <f>F11/7</f>
        <v>500</v>
      </c>
      <c r="G10" s="24" t="s">
        <v>45</v>
      </c>
      <c r="H10" s="26"/>
    </row>
    <row r="11" spans="1:24" ht="15.75" thickBot="1" x14ac:dyDescent="0.3">
      <c r="B11" s="28" t="s">
        <v>18</v>
      </c>
      <c r="C11" s="97">
        <f>C10*7/1000</f>
        <v>-0.45452054794520552</v>
      </c>
      <c r="D11" s="30" t="s">
        <v>19</v>
      </c>
      <c r="E11" s="31"/>
      <c r="F11" s="32">
        <f>ABS(INT(C11*7700))</f>
        <v>3500</v>
      </c>
      <c r="G11" s="31" t="s">
        <v>72</v>
      </c>
      <c r="H11" s="33"/>
      <c r="K11" s="3" t="s">
        <v>79</v>
      </c>
    </row>
    <row r="12" spans="1:24" x14ac:dyDescent="0.25">
      <c r="M12" s="34"/>
      <c r="N12" s="34"/>
      <c r="O12" s="34"/>
      <c r="P12" s="34"/>
      <c r="Q12" s="34"/>
      <c r="R12" s="34"/>
      <c r="S12" s="34"/>
      <c r="T12" s="34"/>
      <c r="U12" s="34"/>
      <c r="V12" s="34"/>
      <c r="W12" s="34"/>
      <c r="X12" s="35" t="s">
        <v>8</v>
      </c>
    </row>
    <row r="13" spans="1:24" x14ac:dyDescent="0.25">
      <c r="B13" s="3" t="s">
        <v>20</v>
      </c>
      <c r="V13" s="24"/>
      <c r="W13" s="24"/>
      <c r="X13" s="24"/>
    </row>
    <row r="14" spans="1:24" ht="15.75" thickBot="1" x14ac:dyDescent="0.3">
      <c r="V14" s="24"/>
      <c r="W14" s="24"/>
      <c r="X14" s="24"/>
    </row>
    <row r="15" spans="1:24" s="41" customFormat="1" ht="35.25" customHeight="1" thickBot="1" x14ac:dyDescent="0.3">
      <c r="A15" s="36" t="s">
        <v>23</v>
      </c>
      <c r="B15" s="37" t="s">
        <v>2</v>
      </c>
      <c r="C15" s="62" t="s">
        <v>3</v>
      </c>
      <c r="D15" s="38" t="s">
        <v>21</v>
      </c>
      <c r="E15" s="37" t="s">
        <v>22</v>
      </c>
      <c r="F15" s="37" t="s">
        <v>5</v>
      </c>
      <c r="G15" s="47" t="s">
        <v>50</v>
      </c>
      <c r="H15" s="63" t="s">
        <v>17</v>
      </c>
    </row>
    <row r="16" spans="1:24" x14ac:dyDescent="0.25">
      <c r="A16" s="90">
        <v>1</v>
      </c>
      <c r="B16" s="70">
        <f>C6</f>
        <v>44051</v>
      </c>
      <c r="C16" s="94">
        <f>C5</f>
        <v>103.7</v>
      </c>
      <c r="D16" s="71">
        <f>C16-C5</f>
        <v>0</v>
      </c>
      <c r="E16" s="71">
        <f>C16-C5</f>
        <v>0</v>
      </c>
      <c r="F16" s="92">
        <f>C16</f>
        <v>103.7</v>
      </c>
      <c r="G16" s="92">
        <f>IF(ISBLANK(C16),"",((F16-C16)))</f>
        <v>0</v>
      </c>
      <c r="H16" s="72">
        <f>IF(ISBLANK(C16)," ",C16/($H$5/100)^2)</f>
        <v>28.575168261447637</v>
      </c>
    </row>
    <row r="17" spans="1:8" x14ac:dyDescent="0.25">
      <c r="A17" s="90">
        <f>A16+$C$8</f>
        <v>6</v>
      </c>
      <c r="B17" s="44">
        <f>B16+$C$8</f>
        <v>44056</v>
      </c>
      <c r="C17" s="95">
        <f ca="1">C16+RAND()*2-1.45</f>
        <v>103.92564492195216</v>
      </c>
      <c r="D17" s="65">
        <f t="shared" ref="D17:D81" ca="1" si="0">IF(ISBLANK(C17),,C17-C16)</f>
        <v>0.2256449219521528</v>
      </c>
      <c r="E17" s="65">
        <f ca="1">IF(ISBLANK(C17),,C17-C$5)</f>
        <v>0.2256449219521528</v>
      </c>
      <c r="F17" s="93">
        <f>IF(F16&gt;F$5,F16+C$10/1000*$C$8,$F$5)</f>
        <v>103.37534246575343</v>
      </c>
      <c r="G17" s="68">
        <f ca="1">IF(ISBLANK(C17),"",((F17-C17)))</f>
        <v>-0.55030245619872176</v>
      </c>
      <c r="H17" s="45">
        <f t="shared" ref="H17:H80" ca="1" si="1">IF(ISBLANK(C17)," ",C17/($H$5/100)^2)</f>
        <v>28.637346097630122</v>
      </c>
    </row>
    <row r="18" spans="1:8" x14ac:dyDescent="0.25">
      <c r="A18" s="90">
        <f t="shared" ref="A18:B81" si="2">A17+$C$8</f>
        <v>11</v>
      </c>
      <c r="B18" s="44">
        <f t="shared" si="2"/>
        <v>44061</v>
      </c>
      <c r="C18" s="95">
        <f ca="1">C17+RAND()*2-1.41</f>
        <v>103.54964728538079</v>
      </c>
      <c r="D18" s="65">
        <f t="shared" ca="1" si="0"/>
        <v>-0.37599763657136975</v>
      </c>
      <c r="E18" s="65">
        <f t="shared" ref="E18:E81" ca="1" si="3">IF(ISBLANK(C18),,C18-C$5)</f>
        <v>-0.15035271461921695</v>
      </c>
      <c r="F18" s="93">
        <f t="shared" ref="F18:F81" si="4">IF(F17&gt;F$5,F17+C$10/1000*$C$8,$F$5)</f>
        <v>103.05068493150686</v>
      </c>
      <c r="G18" s="68">
        <f t="shared" ref="G18:G81" ca="1" si="5">IF(ISBLANK(C18),"",((F18-C18)))</f>
        <v>-0.49896235387392096</v>
      </c>
      <c r="H18" s="45">
        <f t="shared" ca="1" si="1"/>
        <v>28.533737652780232</v>
      </c>
    </row>
    <row r="19" spans="1:8" x14ac:dyDescent="0.25">
      <c r="A19" s="90">
        <f t="shared" si="2"/>
        <v>16</v>
      </c>
      <c r="B19" s="44">
        <f t="shared" si="2"/>
        <v>44066</v>
      </c>
      <c r="C19" s="95">
        <f t="shared" ref="C19:C82" ca="1" si="6">C18+RAND()*2-1.41</f>
        <v>104.02944232720982</v>
      </c>
      <c r="D19" s="65">
        <f t="shared" ca="1" si="0"/>
        <v>0.47979504182903554</v>
      </c>
      <c r="E19" s="65">
        <f t="shared" ca="1" si="3"/>
        <v>0.32944232720981859</v>
      </c>
      <c r="F19" s="93">
        <f t="shared" si="4"/>
        <v>102.7260273972603</v>
      </c>
      <c r="G19" s="68">
        <f t="shared" ca="1" si="5"/>
        <v>-1.3034149299495255</v>
      </c>
      <c r="H19" s="45">
        <f t="shared" ca="1" si="1"/>
        <v>28.665948106505141</v>
      </c>
    </row>
    <row r="20" spans="1:8" x14ac:dyDescent="0.25">
      <c r="A20" s="90">
        <f t="shared" si="2"/>
        <v>21</v>
      </c>
      <c r="B20" s="44">
        <f t="shared" si="2"/>
        <v>44071</v>
      </c>
      <c r="C20" s="95">
        <f t="shared" ca="1" si="6"/>
        <v>104.18084980725189</v>
      </c>
      <c r="D20" s="65">
        <f t="shared" ca="1" si="0"/>
        <v>0.15140748004206728</v>
      </c>
      <c r="E20" s="65">
        <f t="shared" ca="1" si="3"/>
        <v>0.48084980725188586</v>
      </c>
      <c r="F20" s="93">
        <f t="shared" si="4"/>
        <v>102.40136986301373</v>
      </c>
      <c r="G20" s="68">
        <f t="shared" ca="1" si="5"/>
        <v>-1.7794799442381617</v>
      </c>
      <c r="H20" s="45">
        <f t="shared" ca="1" si="1"/>
        <v>28.707669362225911</v>
      </c>
    </row>
    <row r="21" spans="1:8" x14ac:dyDescent="0.25">
      <c r="A21" s="90">
        <f t="shared" si="2"/>
        <v>26</v>
      </c>
      <c r="B21" s="44">
        <f t="shared" si="2"/>
        <v>44076</v>
      </c>
      <c r="C21" s="95">
        <f t="shared" ca="1" si="6"/>
        <v>103.19934069634968</v>
      </c>
      <c r="D21" s="65">
        <f t="shared" ca="1" si="0"/>
        <v>-0.98150911090220916</v>
      </c>
      <c r="E21" s="65">
        <f t="shared" ca="1" si="3"/>
        <v>-0.5006593036503233</v>
      </c>
      <c r="F21" s="93">
        <f t="shared" si="4"/>
        <v>102.07671232876716</v>
      </c>
      <c r="G21" s="68">
        <f t="shared" ca="1" si="5"/>
        <v>-1.1226283675825215</v>
      </c>
      <c r="H21" s="45">
        <f t="shared" ca="1" si="1"/>
        <v>28.437208532966757</v>
      </c>
    </row>
    <row r="22" spans="1:8" x14ac:dyDescent="0.25">
      <c r="A22" s="90">
        <f t="shared" si="2"/>
        <v>31</v>
      </c>
      <c r="B22" s="44">
        <f t="shared" si="2"/>
        <v>44081</v>
      </c>
      <c r="C22" s="95">
        <f t="shared" ca="1" si="6"/>
        <v>101.99455471727153</v>
      </c>
      <c r="D22" s="65">
        <f t="shared" ca="1" si="0"/>
        <v>-1.204785979078153</v>
      </c>
      <c r="E22" s="65">
        <f t="shared" ca="1" si="3"/>
        <v>-1.7054452827284763</v>
      </c>
      <c r="F22" s="93">
        <f t="shared" si="4"/>
        <v>101.75205479452059</v>
      </c>
      <c r="G22" s="68">
        <f t="shared" ca="1" si="5"/>
        <v>-0.24249992275093746</v>
      </c>
      <c r="H22" s="45">
        <f t="shared" ca="1" si="1"/>
        <v>28.105222399204063</v>
      </c>
    </row>
    <row r="23" spans="1:8" x14ac:dyDescent="0.25">
      <c r="A23" s="90">
        <f t="shared" si="2"/>
        <v>36</v>
      </c>
      <c r="B23" s="44">
        <f t="shared" si="2"/>
        <v>44086</v>
      </c>
      <c r="C23" s="95">
        <f t="shared" ca="1" si="6"/>
        <v>101.92083394232553</v>
      </c>
      <c r="D23" s="65">
        <f t="shared" ca="1" si="0"/>
        <v>-7.3720774945996936E-2</v>
      </c>
      <c r="E23" s="65">
        <f t="shared" ca="1" si="3"/>
        <v>-1.7791660576744732</v>
      </c>
      <c r="F23" s="93">
        <f t="shared" si="4"/>
        <v>101.42739726027402</v>
      </c>
      <c r="G23" s="68">
        <f t="shared" ca="1" si="5"/>
        <v>-0.49343668205150948</v>
      </c>
      <c r="H23" s="45">
        <f t="shared" ca="1" si="1"/>
        <v>28.084908189479414</v>
      </c>
    </row>
    <row r="24" spans="1:8" x14ac:dyDescent="0.25">
      <c r="A24" s="90">
        <f t="shared" si="2"/>
        <v>41</v>
      </c>
      <c r="B24" s="44">
        <f t="shared" si="2"/>
        <v>44091</v>
      </c>
      <c r="C24" s="95">
        <f t="shared" ca="1" si="6"/>
        <v>100.90897179677226</v>
      </c>
      <c r="D24" s="65">
        <f t="shared" ca="1" si="0"/>
        <v>-1.0118621455532661</v>
      </c>
      <c r="E24" s="65">
        <f t="shared" ca="1" si="3"/>
        <v>-2.7910282032277394</v>
      </c>
      <c r="F24" s="93">
        <f t="shared" si="4"/>
        <v>101.10273972602745</v>
      </c>
      <c r="G24" s="68">
        <f t="shared" ca="1" si="5"/>
        <v>0.19376792925518771</v>
      </c>
      <c r="H24" s="45">
        <f t="shared" ca="1" si="1"/>
        <v>27.806083396166262</v>
      </c>
    </row>
    <row r="25" spans="1:8" x14ac:dyDescent="0.25">
      <c r="A25" s="90">
        <f t="shared" si="2"/>
        <v>46</v>
      </c>
      <c r="B25" s="44">
        <f t="shared" si="2"/>
        <v>44096</v>
      </c>
      <c r="C25" s="95">
        <f t="shared" ca="1" si="6"/>
        <v>101.16740188630321</v>
      </c>
      <c r="D25" s="65">
        <f t="shared" ca="1" si="0"/>
        <v>0.25843008953094682</v>
      </c>
      <c r="E25" s="65">
        <f t="shared" ca="1" si="3"/>
        <v>-2.5325981136967926</v>
      </c>
      <c r="F25" s="93">
        <f t="shared" si="4"/>
        <v>100.77808219178088</v>
      </c>
      <c r="G25" s="68">
        <f t="shared" ca="1" si="5"/>
        <v>-0.38931969452232806</v>
      </c>
      <c r="H25" s="45">
        <f t="shared" ca="1" si="1"/>
        <v>27.877295385483212</v>
      </c>
    </row>
    <row r="26" spans="1:8" x14ac:dyDescent="0.25">
      <c r="A26" s="90">
        <f t="shared" si="2"/>
        <v>51</v>
      </c>
      <c r="B26" s="44">
        <f t="shared" si="2"/>
        <v>44101</v>
      </c>
      <c r="C26" s="95">
        <f t="shared" ca="1" si="6"/>
        <v>100.82303563686062</v>
      </c>
      <c r="D26" s="65">
        <f t="shared" ca="1" si="0"/>
        <v>-0.34436624944258654</v>
      </c>
      <c r="E26" s="65">
        <f t="shared" ca="1" si="3"/>
        <v>-2.8769643631393791</v>
      </c>
      <c r="F26" s="93">
        <f t="shared" si="4"/>
        <v>100.45342465753431</v>
      </c>
      <c r="G26" s="68">
        <f t="shared" ca="1" si="5"/>
        <v>-0.36961097932631048</v>
      </c>
      <c r="H26" s="45">
        <f t="shared" ca="1" si="1"/>
        <v>27.782403162519032</v>
      </c>
    </row>
    <row r="27" spans="1:8" x14ac:dyDescent="0.25">
      <c r="A27" s="90">
        <f t="shared" si="2"/>
        <v>56</v>
      </c>
      <c r="B27" s="44">
        <f t="shared" si="2"/>
        <v>44106</v>
      </c>
      <c r="C27" s="95">
        <f t="shared" ca="1" si="6"/>
        <v>100.49051923974324</v>
      </c>
      <c r="D27" s="65">
        <f t="shared" ca="1" si="0"/>
        <v>-0.3325163971173879</v>
      </c>
      <c r="E27" s="65">
        <f t="shared" ca="1" si="3"/>
        <v>-3.209480760256767</v>
      </c>
      <c r="F27" s="93">
        <f t="shared" si="4"/>
        <v>100.12876712328774</v>
      </c>
      <c r="G27" s="68">
        <f t="shared" ca="1" si="5"/>
        <v>-0.36175211645549155</v>
      </c>
      <c r="H27" s="45">
        <f t="shared" ca="1" si="1"/>
        <v>27.690776238726169</v>
      </c>
    </row>
    <row r="28" spans="1:8" x14ac:dyDescent="0.25">
      <c r="A28" s="90">
        <f t="shared" si="2"/>
        <v>61</v>
      </c>
      <c r="B28" s="44">
        <f t="shared" si="2"/>
        <v>44111</v>
      </c>
      <c r="C28" s="95">
        <f t="shared" ca="1" si="6"/>
        <v>99.512677839182842</v>
      </c>
      <c r="D28" s="65">
        <f t="shared" ca="1" si="0"/>
        <v>-0.97784140056039348</v>
      </c>
      <c r="E28" s="65">
        <f t="shared" ca="1" si="3"/>
        <v>-4.1873221608171605</v>
      </c>
      <c r="F28" s="93">
        <f t="shared" si="4"/>
        <v>99.804109589041175</v>
      </c>
      <c r="G28" s="68">
        <f t="shared" ca="1" si="5"/>
        <v>0.29143174985833298</v>
      </c>
      <c r="H28" s="45">
        <f t="shared" ca="1" si="1"/>
        <v>27.42132606944919</v>
      </c>
    </row>
    <row r="29" spans="1:8" x14ac:dyDescent="0.25">
      <c r="A29" s="90">
        <f t="shared" si="2"/>
        <v>66</v>
      </c>
      <c r="B29" s="44">
        <f t="shared" si="2"/>
        <v>44116</v>
      </c>
      <c r="C29" s="95">
        <f t="shared" ca="1" si="6"/>
        <v>98.95879558066494</v>
      </c>
      <c r="D29" s="65">
        <f t="shared" ca="1" si="0"/>
        <v>-0.55388225851790196</v>
      </c>
      <c r="E29" s="65">
        <f t="shared" ca="1" si="3"/>
        <v>-4.7412044193350624</v>
      </c>
      <c r="F29" s="93">
        <f t="shared" si="4"/>
        <v>99.479452054794606</v>
      </c>
      <c r="G29" s="68">
        <f t="shared" ca="1" si="5"/>
        <v>0.52065647412966598</v>
      </c>
      <c r="H29" s="45">
        <f t="shared" ca="1" si="1"/>
        <v>27.268700430739646</v>
      </c>
    </row>
    <row r="30" spans="1:8" x14ac:dyDescent="0.25">
      <c r="A30" s="90">
        <f t="shared" si="2"/>
        <v>71</v>
      </c>
      <c r="B30" s="44">
        <f t="shared" si="2"/>
        <v>44121</v>
      </c>
      <c r="C30" s="95">
        <f t="shared" ca="1" si="6"/>
        <v>98.094482614903811</v>
      </c>
      <c r="D30" s="65">
        <f t="shared" ca="1" si="0"/>
        <v>-0.8643129657611297</v>
      </c>
      <c r="E30" s="65">
        <f ca="1">IF(ISBLANK(C30),,C30-C$5)</f>
        <v>-5.6055173850961921</v>
      </c>
      <c r="F30" s="93">
        <f t="shared" si="4"/>
        <v>99.154794520548037</v>
      </c>
      <c r="G30" s="68">
        <f t="shared" ca="1" si="5"/>
        <v>1.0603119056442267</v>
      </c>
      <c r="H30" s="45">
        <f t="shared" ca="1" si="1"/>
        <v>27.030533714952035</v>
      </c>
    </row>
    <row r="31" spans="1:8" x14ac:dyDescent="0.25">
      <c r="A31" s="90">
        <f t="shared" si="2"/>
        <v>76</v>
      </c>
      <c r="B31" s="44">
        <f t="shared" si="2"/>
        <v>44126</v>
      </c>
      <c r="C31" s="95">
        <f t="shared" ca="1" si="6"/>
        <v>96.876869794558417</v>
      </c>
      <c r="D31" s="65">
        <f t="shared" ca="1" si="0"/>
        <v>-1.2176128203453942</v>
      </c>
      <c r="E31" s="65">
        <f t="shared" ca="1" si="3"/>
        <v>-6.8231302054415863</v>
      </c>
      <c r="F31" s="93">
        <f t="shared" si="4"/>
        <v>98.830136986301468</v>
      </c>
      <c r="G31" s="68">
        <f t="shared" ca="1" si="5"/>
        <v>1.953267191743052</v>
      </c>
      <c r="H31" s="45">
        <f t="shared" ca="1" si="1"/>
        <v>26.695013066748899</v>
      </c>
    </row>
    <row r="32" spans="1:8" x14ac:dyDescent="0.25">
      <c r="A32" s="90">
        <f t="shared" si="2"/>
        <v>81</v>
      </c>
      <c r="B32" s="44">
        <f t="shared" si="2"/>
        <v>44131</v>
      </c>
      <c r="C32" s="95">
        <f t="shared" ca="1" si="6"/>
        <v>96.675250104661345</v>
      </c>
      <c r="D32" s="65">
        <f t="shared" ca="1" si="0"/>
        <v>-0.20161968989707191</v>
      </c>
      <c r="E32" s="65">
        <f t="shared" ca="1" si="3"/>
        <v>-7.0247498953386582</v>
      </c>
      <c r="F32" s="93">
        <f t="shared" si="4"/>
        <v>98.5054794520549</v>
      </c>
      <c r="G32" s="68">
        <f t="shared" ca="1" si="5"/>
        <v>1.8302293473935549</v>
      </c>
      <c r="H32" s="45">
        <f t="shared" ca="1" si="1"/>
        <v>26.639455529973297</v>
      </c>
    </row>
    <row r="33" spans="1:8" x14ac:dyDescent="0.25">
      <c r="A33" s="90">
        <f t="shared" si="2"/>
        <v>86</v>
      </c>
      <c r="B33" s="44">
        <f t="shared" si="2"/>
        <v>44136</v>
      </c>
      <c r="C33" s="95">
        <f t="shared" ca="1" si="6"/>
        <v>96.271129918415667</v>
      </c>
      <c r="D33" s="65">
        <f t="shared" ca="1" si="0"/>
        <v>-0.40412018624567736</v>
      </c>
      <c r="E33" s="65">
        <f t="shared" ca="1" si="3"/>
        <v>-7.4288700815843356</v>
      </c>
      <c r="F33" s="93">
        <f t="shared" si="4"/>
        <v>98.180821917808331</v>
      </c>
      <c r="G33" s="68">
        <f t="shared" ca="1" si="5"/>
        <v>1.9096919993926633</v>
      </c>
      <c r="H33" s="45">
        <f t="shared" ca="1" si="1"/>
        <v>26.528097744825587</v>
      </c>
    </row>
    <row r="34" spans="1:8" x14ac:dyDescent="0.25">
      <c r="A34" s="90">
        <f t="shared" si="2"/>
        <v>91</v>
      </c>
      <c r="B34" s="44">
        <f t="shared" si="2"/>
        <v>44141</v>
      </c>
      <c r="C34" s="95">
        <f t="shared" ca="1" si="6"/>
        <v>95.525809818381944</v>
      </c>
      <c r="D34" s="65">
        <f t="shared" ca="1" si="0"/>
        <v>-0.74532010003372307</v>
      </c>
      <c r="E34" s="65">
        <f t="shared" ca="1" si="3"/>
        <v>-8.1741901816180587</v>
      </c>
      <c r="F34" s="93">
        <f t="shared" si="4"/>
        <v>97.856164383561762</v>
      </c>
      <c r="G34" s="68">
        <f t="shared" ca="1" si="5"/>
        <v>2.3303545651798174</v>
      </c>
      <c r="H34" s="45">
        <f t="shared" ca="1" si="1"/>
        <v>26.322720239839061</v>
      </c>
    </row>
    <row r="35" spans="1:8" x14ac:dyDescent="0.25">
      <c r="A35" s="90">
        <f t="shared" si="2"/>
        <v>96</v>
      </c>
      <c r="B35" s="44">
        <f t="shared" si="2"/>
        <v>44146</v>
      </c>
      <c r="C35" s="95">
        <f t="shared" ca="1" si="6"/>
        <v>95.499703746762876</v>
      </c>
      <c r="D35" s="65">
        <f t="shared" ca="1" si="0"/>
        <v>-2.6106071619068416E-2</v>
      </c>
      <c r="E35" s="65">
        <f t="shared" ca="1" si="3"/>
        <v>-8.2002962532371271</v>
      </c>
      <c r="F35" s="93">
        <f t="shared" si="4"/>
        <v>97.531506849315193</v>
      </c>
      <c r="G35" s="68">
        <f t="shared" ca="1" si="5"/>
        <v>2.0318031025523169</v>
      </c>
      <c r="H35" s="45">
        <f t="shared" ca="1" si="1"/>
        <v>26.315526552383322</v>
      </c>
    </row>
    <row r="36" spans="1:8" x14ac:dyDescent="0.25">
      <c r="A36" s="90">
        <f t="shared" si="2"/>
        <v>101</v>
      </c>
      <c r="B36" s="44">
        <f t="shared" si="2"/>
        <v>44151</v>
      </c>
      <c r="C36" s="95">
        <f t="shared" ca="1" si="6"/>
        <v>94.873638682195661</v>
      </c>
      <c r="D36" s="65">
        <f t="shared" ca="1" si="0"/>
        <v>-0.62606506456721434</v>
      </c>
      <c r="E36" s="65">
        <f t="shared" ca="1" si="3"/>
        <v>-8.8263613178043414</v>
      </c>
      <c r="F36" s="93">
        <f t="shared" si="4"/>
        <v>97.206849315068624</v>
      </c>
      <c r="G36" s="68">
        <f t="shared" ca="1" si="5"/>
        <v>2.3332106328729623</v>
      </c>
      <c r="H36" s="45">
        <f t="shared" ca="1" si="1"/>
        <v>26.143010500670474</v>
      </c>
    </row>
    <row r="37" spans="1:8" x14ac:dyDescent="0.25">
      <c r="A37" s="90">
        <f t="shared" si="2"/>
        <v>106</v>
      </c>
      <c r="B37" s="44">
        <f t="shared" si="2"/>
        <v>44156</v>
      </c>
      <c r="C37" s="95">
        <f t="shared" ca="1" si="6"/>
        <v>94.828516094270014</v>
      </c>
      <c r="D37" s="65">
        <f t="shared" ca="1" si="0"/>
        <v>-4.512258792564694E-2</v>
      </c>
      <c r="E37" s="65">
        <f t="shared" ca="1" si="3"/>
        <v>-8.8714839057299884</v>
      </c>
      <c r="F37" s="93">
        <f t="shared" si="4"/>
        <v>96.882191780822055</v>
      </c>
      <c r="G37" s="68">
        <f t="shared" ca="1" si="5"/>
        <v>2.0536756865520402</v>
      </c>
      <c r="H37" s="45">
        <f t="shared" ca="1" si="1"/>
        <v>26.130576696018906</v>
      </c>
    </row>
    <row r="38" spans="1:8" x14ac:dyDescent="0.25">
      <c r="A38" s="90">
        <f t="shared" si="2"/>
        <v>111</v>
      </c>
      <c r="B38" s="44">
        <f t="shared" si="2"/>
        <v>44161</v>
      </c>
      <c r="C38" s="95">
        <f t="shared" ca="1" si="6"/>
        <v>94.58888290576391</v>
      </c>
      <c r="D38" s="65">
        <f t="shared" ca="1" si="0"/>
        <v>-0.23963318850610449</v>
      </c>
      <c r="E38" s="65">
        <f t="shared" ca="1" si="3"/>
        <v>-9.1111170942360928</v>
      </c>
      <c r="F38" s="93">
        <f t="shared" si="4"/>
        <v>96.557534246575486</v>
      </c>
      <c r="G38" s="68">
        <f t="shared" ca="1" si="5"/>
        <v>1.9686513408115758</v>
      </c>
      <c r="H38" s="45">
        <f t="shared" ca="1" si="1"/>
        <v>26.064544307565782</v>
      </c>
    </row>
    <row r="39" spans="1:8" x14ac:dyDescent="0.25">
      <c r="A39" s="90">
        <f t="shared" si="2"/>
        <v>116</v>
      </c>
      <c r="B39" s="44">
        <f t="shared" si="2"/>
        <v>44166</v>
      </c>
      <c r="C39" s="95">
        <f t="shared" ca="1" si="6"/>
        <v>93.287252839109215</v>
      </c>
      <c r="D39" s="65">
        <f t="shared" ca="1" si="0"/>
        <v>-1.3016300666546954</v>
      </c>
      <c r="E39" s="65">
        <f t="shared" ca="1" si="3"/>
        <v>-10.412747160890788</v>
      </c>
      <c r="F39" s="93">
        <f t="shared" si="4"/>
        <v>96.232876712328917</v>
      </c>
      <c r="G39" s="68">
        <f t="shared" ca="1" si="5"/>
        <v>2.9456238732197022</v>
      </c>
      <c r="H39" s="45">
        <f t="shared" ca="1" si="1"/>
        <v>25.705872194076704</v>
      </c>
    </row>
    <row r="40" spans="1:8" x14ac:dyDescent="0.25">
      <c r="A40" s="90">
        <f t="shared" si="2"/>
        <v>121</v>
      </c>
      <c r="B40" s="44">
        <f t="shared" si="2"/>
        <v>44171</v>
      </c>
      <c r="C40" s="95">
        <f t="shared" ca="1" si="6"/>
        <v>93.15829397058836</v>
      </c>
      <c r="D40" s="65">
        <f t="shared" ca="1" si="0"/>
        <v>-0.12895886852085425</v>
      </c>
      <c r="E40" s="65">
        <f t="shared" ca="1" si="3"/>
        <v>-10.541706029411642</v>
      </c>
      <c r="F40" s="93">
        <f t="shared" si="4"/>
        <v>95.908219178082348</v>
      </c>
      <c r="G40" s="68">
        <f t="shared" ca="1" si="5"/>
        <v>2.7499252074939875</v>
      </c>
      <c r="H40" s="45">
        <f t="shared" ca="1" si="1"/>
        <v>25.67033679034682</v>
      </c>
    </row>
    <row r="41" spans="1:8" x14ac:dyDescent="0.25">
      <c r="A41" s="90">
        <f t="shared" si="2"/>
        <v>126</v>
      </c>
      <c r="B41" s="44">
        <f t="shared" si="2"/>
        <v>44176</v>
      </c>
      <c r="C41" s="95">
        <f t="shared" ca="1" si="6"/>
        <v>93.083229762238375</v>
      </c>
      <c r="D41" s="65">
        <f t="shared" ca="1" si="0"/>
        <v>-7.5064208349985506E-2</v>
      </c>
      <c r="E41" s="65">
        <f t="shared" ca="1" si="3"/>
        <v>-10.616770237761628</v>
      </c>
      <c r="F41" s="93">
        <f t="shared" si="4"/>
        <v>95.583561643835779</v>
      </c>
      <c r="G41" s="68">
        <f t="shared" ca="1" si="5"/>
        <v>2.500331881597404</v>
      </c>
      <c r="H41" s="45">
        <f t="shared" ca="1" si="1"/>
        <v>25.6496523893438</v>
      </c>
    </row>
    <row r="42" spans="1:8" x14ac:dyDescent="0.25">
      <c r="A42" s="90">
        <f t="shared" si="2"/>
        <v>131</v>
      </c>
      <c r="B42" s="44">
        <f t="shared" si="2"/>
        <v>44181</v>
      </c>
      <c r="C42" s="95">
        <f t="shared" ca="1" si="6"/>
        <v>92.003568684477642</v>
      </c>
      <c r="D42" s="65">
        <f t="shared" ca="1" si="0"/>
        <v>-1.0796610777607327</v>
      </c>
      <c r="E42" s="65">
        <f t="shared" ca="1" si="3"/>
        <v>-11.696431315522361</v>
      </c>
      <c r="F42" s="93">
        <f t="shared" si="4"/>
        <v>95.25890410958921</v>
      </c>
      <c r="G42" s="68">
        <f t="shared" ca="1" si="5"/>
        <v>3.2553354251115678</v>
      </c>
      <c r="H42" s="45">
        <f t="shared" ca="1" si="1"/>
        <v>25.352145186235322</v>
      </c>
    </row>
    <row r="43" spans="1:8" x14ac:dyDescent="0.25">
      <c r="A43" s="90">
        <f t="shared" si="2"/>
        <v>136</v>
      </c>
      <c r="B43" s="44">
        <f t="shared" si="2"/>
        <v>44186</v>
      </c>
      <c r="C43" s="95">
        <f t="shared" ca="1" si="6"/>
        <v>92.090460929015109</v>
      </c>
      <c r="D43" s="65">
        <f t="shared" ca="1" si="0"/>
        <v>8.6892244537466468E-2</v>
      </c>
      <c r="E43" s="65">
        <f t="shared" ca="1" si="3"/>
        <v>-11.609539070984894</v>
      </c>
      <c r="F43" s="93">
        <f t="shared" si="4"/>
        <v>94.934246575342641</v>
      </c>
      <c r="G43" s="68">
        <f t="shared" ca="1" si="5"/>
        <v>2.8437856463275324</v>
      </c>
      <c r="H43" s="45">
        <f t="shared" ca="1" si="1"/>
        <v>25.376088874839692</v>
      </c>
    </row>
    <row r="44" spans="1:8" x14ac:dyDescent="0.25">
      <c r="A44" s="90">
        <f t="shared" si="2"/>
        <v>141</v>
      </c>
      <c r="B44" s="44">
        <f t="shared" si="2"/>
        <v>44191</v>
      </c>
      <c r="C44" s="95">
        <f t="shared" ca="1" si="6"/>
        <v>91.070033675992391</v>
      </c>
      <c r="D44" s="65">
        <f t="shared" ca="1" si="0"/>
        <v>-1.0204272530227172</v>
      </c>
      <c r="E44" s="65">
        <f t="shared" ca="1" si="3"/>
        <v>-12.629966324007611</v>
      </c>
      <c r="F44" s="93">
        <f t="shared" si="4"/>
        <v>94.609589041096072</v>
      </c>
      <c r="G44" s="68">
        <f t="shared" ca="1" si="5"/>
        <v>3.5395553651036806</v>
      </c>
      <c r="H44" s="45">
        <f t="shared" ca="1" si="1"/>
        <v>25.094903913859063</v>
      </c>
    </row>
    <row r="45" spans="1:8" x14ac:dyDescent="0.25">
      <c r="A45" s="90">
        <f t="shared" si="2"/>
        <v>146</v>
      </c>
      <c r="B45" s="44">
        <f t="shared" si="2"/>
        <v>44196</v>
      </c>
      <c r="C45" s="95">
        <f t="shared" ca="1" si="6"/>
        <v>90.593470274104391</v>
      </c>
      <c r="D45" s="65">
        <f t="shared" ca="1" si="0"/>
        <v>-0.47656340188800073</v>
      </c>
      <c r="E45" s="65">
        <f t="shared" ca="1" si="3"/>
        <v>-13.106529725895612</v>
      </c>
      <c r="F45" s="93">
        <f t="shared" si="4"/>
        <v>94.284931506849503</v>
      </c>
      <c r="G45" s="68">
        <f t="shared" ca="1" si="5"/>
        <v>3.6914612327451124</v>
      </c>
      <c r="H45" s="45">
        <f t="shared" ca="1" si="1"/>
        <v>24.963583958254461</v>
      </c>
    </row>
    <row r="46" spans="1:8" x14ac:dyDescent="0.25">
      <c r="A46" s="90">
        <f t="shared" si="2"/>
        <v>151</v>
      </c>
      <c r="B46" s="44">
        <f t="shared" si="2"/>
        <v>44201</v>
      </c>
      <c r="C46" s="95">
        <f t="shared" ca="1" si="6"/>
        <v>89.355538406682399</v>
      </c>
      <c r="D46" s="65">
        <f t="shared" ca="1" si="0"/>
        <v>-1.2379318674219917</v>
      </c>
      <c r="E46" s="65">
        <f t="shared" ca="1" si="3"/>
        <v>-14.344461593317604</v>
      </c>
      <c r="F46" s="93">
        <f t="shared" si="4"/>
        <v>93.960273972602934</v>
      </c>
      <c r="G46" s="68">
        <f t="shared" ca="1" si="5"/>
        <v>4.6047355659205351</v>
      </c>
      <c r="H46" s="45">
        <f t="shared" ca="1" si="1"/>
        <v>24.622464272547695</v>
      </c>
    </row>
    <row r="47" spans="1:8" x14ac:dyDescent="0.25">
      <c r="A47" s="90">
        <f t="shared" si="2"/>
        <v>156</v>
      </c>
      <c r="B47" s="44">
        <f t="shared" si="2"/>
        <v>44206</v>
      </c>
      <c r="C47" s="95">
        <f t="shared" ca="1" si="6"/>
        <v>88.237522291085185</v>
      </c>
      <c r="D47" s="65">
        <f t="shared" ca="1" si="0"/>
        <v>-1.1180161155972144</v>
      </c>
      <c r="E47" s="65">
        <f t="shared" ca="1" si="3"/>
        <v>-15.462477708914818</v>
      </c>
      <c r="F47" s="93">
        <f t="shared" si="4"/>
        <v>93.635616438356365</v>
      </c>
      <c r="G47" s="68">
        <f t="shared" ca="1" si="5"/>
        <v>5.3980941472711805</v>
      </c>
      <c r="H47" s="45">
        <f t="shared" ca="1" si="1"/>
        <v>24.314388104541905</v>
      </c>
    </row>
    <row r="48" spans="1:8" x14ac:dyDescent="0.25">
      <c r="A48" s="90">
        <f t="shared" si="2"/>
        <v>161</v>
      </c>
      <c r="B48" s="44">
        <f t="shared" si="2"/>
        <v>44211</v>
      </c>
      <c r="C48" s="95">
        <f t="shared" ca="1" si="6"/>
        <v>88.43817852532203</v>
      </c>
      <c r="D48" s="65">
        <f t="shared" ca="1" si="0"/>
        <v>0.20065623423684542</v>
      </c>
      <c r="E48" s="65">
        <f t="shared" ca="1" si="3"/>
        <v>-15.261821474677973</v>
      </c>
      <c r="F48" s="93">
        <f t="shared" si="4"/>
        <v>93.310958904109796</v>
      </c>
      <c r="G48" s="68">
        <f t="shared" ca="1" si="5"/>
        <v>4.8727803787877662</v>
      </c>
      <c r="H48" s="45">
        <f t="shared" ca="1" si="1"/>
        <v>24.369680155226824</v>
      </c>
    </row>
    <row r="49" spans="1:8" x14ac:dyDescent="0.25">
      <c r="A49" s="90">
        <f t="shared" si="2"/>
        <v>166</v>
      </c>
      <c r="B49" s="44">
        <f t="shared" si="2"/>
        <v>44216</v>
      </c>
      <c r="C49" s="95">
        <f t="shared" ca="1" si="6"/>
        <v>87.780054464787895</v>
      </c>
      <c r="D49" s="65">
        <f t="shared" ca="1" si="0"/>
        <v>-0.65812406053413497</v>
      </c>
      <c r="E49" s="65">
        <f t="shared" ca="1" si="3"/>
        <v>-15.919945535212108</v>
      </c>
      <c r="F49" s="93">
        <f t="shared" si="4"/>
        <v>92.986301369863227</v>
      </c>
      <c r="G49" s="68">
        <f t="shared" ca="1" si="5"/>
        <v>5.2062469050753322</v>
      </c>
      <c r="H49" s="45">
        <f t="shared" ca="1" si="1"/>
        <v>24.188330051401657</v>
      </c>
    </row>
    <row r="50" spans="1:8" x14ac:dyDescent="0.25">
      <c r="A50" s="90">
        <f t="shared" si="2"/>
        <v>171</v>
      </c>
      <c r="B50" s="44">
        <f t="shared" si="2"/>
        <v>44221</v>
      </c>
      <c r="C50" s="95">
        <f t="shared" ca="1" si="6"/>
        <v>87.554430596494797</v>
      </c>
      <c r="D50" s="65">
        <f t="shared" ca="1" si="0"/>
        <v>-0.22562386829309844</v>
      </c>
      <c r="E50" s="65">
        <f t="shared" ca="1" si="3"/>
        <v>-16.145569403505206</v>
      </c>
      <c r="F50" s="93">
        <f t="shared" si="4"/>
        <v>92.661643835616658</v>
      </c>
      <c r="G50" s="68">
        <f t="shared" ca="1" si="5"/>
        <v>5.1072132391218616</v>
      </c>
      <c r="H50" s="45">
        <f t="shared" ca="1" si="1"/>
        <v>24.12615801668349</v>
      </c>
    </row>
    <row r="51" spans="1:8" x14ac:dyDescent="0.25">
      <c r="A51" s="90">
        <f t="shared" si="2"/>
        <v>176</v>
      </c>
      <c r="B51" s="44">
        <f t="shared" si="2"/>
        <v>44226</v>
      </c>
      <c r="C51" s="95">
        <f t="shared" ca="1" si="6"/>
        <v>87.735992631499769</v>
      </c>
      <c r="D51" s="65">
        <f t="shared" ca="1" si="0"/>
        <v>0.1815620350049727</v>
      </c>
      <c r="E51" s="65">
        <f t="shared" ca="1" si="3"/>
        <v>-15.964007368500233</v>
      </c>
      <c r="F51" s="93">
        <f t="shared" si="4"/>
        <v>92.336986301370089</v>
      </c>
      <c r="G51" s="68">
        <f t="shared" ca="1" si="5"/>
        <v>4.60099366987032</v>
      </c>
      <c r="H51" s="45">
        <f t="shared" ca="1" si="1"/>
        <v>24.176188544168138</v>
      </c>
    </row>
    <row r="52" spans="1:8" x14ac:dyDescent="0.25">
      <c r="A52" s="90">
        <f t="shared" si="2"/>
        <v>181</v>
      </c>
      <c r="B52" s="44">
        <f t="shared" si="2"/>
        <v>44231</v>
      </c>
      <c r="C52" s="95">
        <f t="shared" ca="1" si="6"/>
        <v>88.231068765205563</v>
      </c>
      <c r="D52" s="65">
        <f t="shared" ca="1" si="0"/>
        <v>0.49507613370579406</v>
      </c>
      <c r="E52" s="65">
        <f t="shared" ca="1" si="3"/>
        <v>-15.468931234794439</v>
      </c>
      <c r="F52" s="93">
        <f t="shared" si="4"/>
        <v>92.01232876712352</v>
      </c>
      <c r="G52" s="68">
        <f t="shared" ca="1" si="5"/>
        <v>3.781260001917957</v>
      </c>
      <c r="H52" s="45">
        <f t="shared" ca="1" si="1"/>
        <v>24.312609796076238</v>
      </c>
    </row>
    <row r="53" spans="1:8" x14ac:dyDescent="0.25">
      <c r="A53" s="90">
        <f t="shared" si="2"/>
        <v>186</v>
      </c>
      <c r="B53" s="44">
        <f t="shared" si="2"/>
        <v>44236</v>
      </c>
      <c r="C53" s="95">
        <f t="shared" ca="1" si="6"/>
        <v>87.619903570436875</v>
      </c>
      <c r="D53" s="65">
        <f t="shared" ca="1" si="0"/>
        <v>-0.61116519476868802</v>
      </c>
      <c r="E53" s="65">
        <f t="shared" ca="1" si="3"/>
        <v>-16.080096429563127</v>
      </c>
      <c r="F53" s="93">
        <f t="shared" si="4"/>
        <v>91.687671232876951</v>
      </c>
      <c r="G53" s="68">
        <f t="shared" ca="1" si="5"/>
        <v>4.067767662440076</v>
      </c>
      <c r="H53" s="45">
        <f t="shared" ca="1" si="1"/>
        <v>24.144199494474929</v>
      </c>
    </row>
    <row r="54" spans="1:8" x14ac:dyDescent="0.25">
      <c r="A54" s="90">
        <f t="shared" si="2"/>
        <v>191</v>
      </c>
      <c r="B54" s="44">
        <f t="shared" si="2"/>
        <v>44241</v>
      </c>
      <c r="C54" s="95">
        <f t="shared" ca="1" si="6"/>
        <v>86.35502005210779</v>
      </c>
      <c r="D54" s="65">
        <f t="shared" ca="1" si="0"/>
        <v>-1.2648835183290856</v>
      </c>
      <c r="E54" s="65">
        <f t="shared" ca="1" si="3"/>
        <v>-17.344979947892213</v>
      </c>
      <c r="F54" s="93">
        <f t="shared" si="4"/>
        <v>91.363013698630382</v>
      </c>
      <c r="G54" s="68">
        <f t="shared" ca="1" si="5"/>
        <v>5.0079936465225927</v>
      </c>
      <c r="H54" s="45">
        <f t="shared" ca="1" si="1"/>
        <v>23.795653116775934</v>
      </c>
    </row>
    <row r="55" spans="1:8" x14ac:dyDescent="0.25">
      <c r="A55" s="90">
        <f t="shared" si="2"/>
        <v>196</v>
      </c>
      <c r="B55" s="44">
        <f t="shared" si="2"/>
        <v>44246</v>
      </c>
      <c r="C55" s="95">
        <f t="shared" ca="1" si="6"/>
        <v>85.773761029368515</v>
      </c>
      <c r="D55" s="65">
        <f t="shared" ca="1" si="0"/>
        <v>-0.58125902273927466</v>
      </c>
      <c r="E55" s="65">
        <f t="shared" ca="1" si="3"/>
        <v>-17.926238970631488</v>
      </c>
      <c r="F55" s="93">
        <f t="shared" si="4"/>
        <v>91.038356164383814</v>
      </c>
      <c r="G55" s="68">
        <f t="shared" ca="1" si="5"/>
        <v>5.2645951350152984</v>
      </c>
      <c r="H55" s="45">
        <f t="shared" ca="1" si="1"/>
        <v>23.63548364350439</v>
      </c>
    </row>
    <row r="56" spans="1:8" x14ac:dyDescent="0.25">
      <c r="A56" s="90">
        <f t="shared" si="2"/>
        <v>201</v>
      </c>
      <c r="B56" s="44">
        <f t="shared" si="2"/>
        <v>44251</v>
      </c>
      <c r="C56" s="95">
        <f t="shared" ca="1" si="6"/>
        <v>84.895001644214545</v>
      </c>
      <c r="D56" s="65">
        <f t="shared" ca="1" si="0"/>
        <v>-0.87875938515396967</v>
      </c>
      <c r="E56" s="65">
        <f t="shared" ca="1" si="3"/>
        <v>-18.804998355785457</v>
      </c>
      <c r="F56" s="93">
        <f t="shared" si="4"/>
        <v>90.713698630137245</v>
      </c>
      <c r="G56" s="68">
        <f t="shared" ca="1" si="5"/>
        <v>5.8186969859226991</v>
      </c>
      <c r="H56" s="45">
        <f t="shared" ca="1" si="1"/>
        <v>23.393336128633599</v>
      </c>
    </row>
    <row r="57" spans="1:8" x14ac:dyDescent="0.25">
      <c r="A57" s="90">
        <f t="shared" si="2"/>
        <v>206</v>
      </c>
      <c r="B57" s="44">
        <f t="shared" si="2"/>
        <v>44256</v>
      </c>
      <c r="C57" s="95">
        <f t="shared" ca="1" si="6"/>
        <v>85.204624252334952</v>
      </c>
      <c r="D57" s="65">
        <f t="shared" ca="1" si="0"/>
        <v>0.30962260812040654</v>
      </c>
      <c r="E57" s="65">
        <f t="shared" ca="1" si="3"/>
        <v>-18.495375747665051</v>
      </c>
      <c r="F57" s="93">
        <f t="shared" si="4"/>
        <v>90.389041095890676</v>
      </c>
      <c r="G57" s="68">
        <f t="shared" ca="1" si="5"/>
        <v>5.1844168435557236</v>
      </c>
      <c r="H57" s="45">
        <f t="shared" ca="1" si="1"/>
        <v>23.478654529063579</v>
      </c>
    </row>
    <row r="58" spans="1:8" x14ac:dyDescent="0.25">
      <c r="A58" s="90">
        <f t="shared" si="2"/>
        <v>211</v>
      </c>
      <c r="B58" s="44">
        <f t="shared" si="2"/>
        <v>44261</v>
      </c>
      <c r="C58" s="95">
        <f t="shared" ca="1" si="6"/>
        <v>85.757742230962506</v>
      </c>
      <c r="D58" s="65">
        <f t="shared" ca="1" si="0"/>
        <v>0.55311797862755441</v>
      </c>
      <c r="E58" s="65">
        <f t="shared" ca="1" si="3"/>
        <v>-17.942257769037496</v>
      </c>
      <c r="F58" s="93">
        <f t="shared" si="4"/>
        <v>90.064383561644107</v>
      </c>
      <c r="G58" s="68">
        <f t="shared" ca="1" si="5"/>
        <v>4.3066413306816003</v>
      </c>
      <c r="H58" s="45">
        <f t="shared" ca="1" si="1"/>
        <v>23.631069565782134</v>
      </c>
    </row>
    <row r="59" spans="1:8" x14ac:dyDescent="0.25">
      <c r="A59" s="90">
        <f t="shared" si="2"/>
        <v>216</v>
      </c>
      <c r="B59" s="44">
        <f t="shared" si="2"/>
        <v>44266</v>
      </c>
      <c r="C59" s="95">
        <f t="shared" ca="1" si="6"/>
        <v>85.973628381887522</v>
      </c>
      <c r="D59" s="65">
        <f t="shared" ca="1" si="0"/>
        <v>0.21588615092501584</v>
      </c>
      <c r="E59" s="65">
        <f t="shared" ca="1" si="3"/>
        <v>-17.726371618112481</v>
      </c>
      <c r="F59" s="93">
        <f t="shared" si="4"/>
        <v>89.739726027397538</v>
      </c>
      <c r="G59" s="68">
        <f t="shared" ca="1" si="5"/>
        <v>3.7660976455100155</v>
      </c>
      <c r="H59" s="45">
        <f t="shared" ca="1" si="1"/>
        <v>23.69055831301452</v>
      </c>
    </row>
    <row r="60" spans="1:8" x14ac:dyDescent="0.25">
      <c r="A60" s="90">
        <f t="shared" si="2"/>
        <v>221</v>
      </c>
      <c r="B60" s="44">
        <f t="shared" si="2"/>
        <v>44271</v>
      </c>
      <c r="C60" s="95">
        <f t="shared" ca="1" si="6"/>
        <v>86.02493777123928</v>
      </c>
      <c r="D60" s="65">
        <f t="shared" ca="1" si="0"/>
        <v>5.1309389351757773E-2</v>
      </c>
      <c r="E60" s="65">
        <f t="shared" ca="1" si="3"/>
        <v>-17.675062228760723</v>
      </c>
      <c r="F60" s="93">
        <f t="shared" si="4"/>
        <v>89.415068493150969</v>
      </c>
      <c r="G60" s="68">
        <f t="shared" ca="1" si="5"/>
        <v>3.3901307219116887</v>
      </c>
      <c r="H60" s="45">
        <f t="shared" ca="1" si="1"/>
        <v>23.704696928579793</v>
      </c>
    </row>
    <row r="61" spans="1:8" x14ac:dyDescent="0.25">
      <c r="A61" s="90">
        <f t="shared" si="2"/>
        <v>226</v>
      </c>
      <c r="B61" s="44">
        <f t="shared" si="2"/>
        <v>44276</v>
      </c>
      <c r="C61" s="95">
        <f t="shared" ca="1" si="6"/>
        <v>86.347054682430326</v>
      </c>
      <c r="D61" s="65">
        <f t="shared" ca="1" si="0"/>
        <v>0.32211691119104557</v>
      </c>
      <c r="E61" s="65">
        <f t="shared" ca="1" si="3"/>
        <v>-17.352945317569677</v>
      </c>
      <c r="F61" s="93">
        <f t="shared" si="4"/>
        <v>89.0904109589044</v>
      </c>
      <c r="G61" s="68">
        <f t="shared" ca="1" si="5"/>
        <v>2.7433562764740742</v>
      </c>
      <c r="H61" s="45">
        <f t="shared" ca="1" si="1"/>
        <v>23.793458210519443</v>
      </c>
    </row>
    <row r="62" spans="1:8" x14ac:dyDescent="0.25">
      <c r="A62" s="90">
        <f t="shared" si="2"/>
        <v>231</v>
      </c>
      <c r="B62" s="44">
        <f t="shared" si="2"/>
        <v>44281</v>
      </c>
      <c r="C62" s="95">
        <f t="shared" ca="1" si="6"/>
        <v>85.631884454368318</v>
      </c>
      <c r="D62" s="65">
        <f t="shared" ca="1" si="0"/>
        <v>-0.71517022806200714</v>
      </c>
      <c r="E62" s="65">
        <f t="shared" ca="1" si="3"/>
        <v>-18.068115545631684</v>
      </c>
      <c r="F62" s="93">
        <f t="shared" si="4"/>
        <v>88.765753424657831</v>
      </c>
      <c r="G62" s="68">
        <f t="shared" ca="1" si="5"/>
        <v>3.1338689702895124</v>
      </c>
      <c r="H62" s="45">
        <f t="shared" ca="1" si="1"/>
        <v>23.596388686869979</v>
      </c>
    </row>
    <row r="63" spans="1:8" x14ac:dyDescent="0.25">
      <c r="A63" s="90">
        <f t="shared" si="2"/>
        <v>236</v>
      </c>
      <c r="B63" s="44">
        <f t="shared" si="2"/>
        <v>44286</v>
      </c>
      <c r="C63" s="95">
        <f t="shared" ca="1" si="6"/>
        <v>85.488774880321728</v>
      </c>
      <c r="D63" s="65">
        <f t="shared" ca="1" si="0"/>
        <v>-0.14310957404659064</v>
      </c>
      <c r="E63" s="65">
        <f t="shared" ca="1" si="3"/>
        <v>-18.211225119678275</v>
      </c>
      <c r="F63" s="93">
        <f t="shared" si="4"/>
        <v>88.441095890411262</v>
      </c>
      <c r="G63" s="68">
        <f t="shared" ca="1" si="5"/>
        <v>2.9523210100895341</v>
      </c>
      <c r="H63" s="45">
        <f t="shared" ca="1" si="1"/>
        <v>23.556953969818817</v>
      </c>
    </row>
    <row r="64" spans="1:8" x14ac:dyDescent="0.25">
      <c r="A64" s="90">
        <f t="shared" si="2"/>
        <v>241</v>
      </c>
      <c r="B64" s="44">
        <f t="shared" si="2"/>
        <v>44291</v>
      </c>
      <c r="C64" s="95">
        <f t="shared" ca="1" si="6"/>
        <v>84.927733196758197</v>
      </c>
      <c r="D64" s="65">
        <f t="shared" ca="1" si="0"/>
        <v>-0.56104168356353057</v>
      </c>
      <c r="E64" s="65">
        <f t="shared" ca="1" si="3"/>
        <v>-18.772266803241806</v>
      </c>
      <c r="F64" s="93">
        <f t="shared" si="4"/>
        <v>88.116438356164693</v>
      </c>
      <c r="G64" s="68">
        <f t="shared" ca="1" si="5"/>
        <v>3.1887051594064957</v>
      </c>
      <c r="H64" s="45">
        <f t="shared" ca="1" si="1"/>
        <v>23.40235550781772</v>
      </c>
    </row>
    <row r="65" spans="1:8" x14ac:dyDescent="0.25">
      <c r="A65" s="90">
        <f t="shared" si="2"/>
        <v>246</v>
      </c>
      <c r="B65" s="44">
        <f t="shared" si="2"/>
        <v>44296</v>
      </c>
      <c r="C65" s="95">
        <f t="shared" ca="1" si="6"/>
        <v>85.240955316963266</v>
      </c>
      <c r="D65" s="65">
        <f t="shared" ca="1" si="0"/>
        <v>0.31322212020506868</v>
      </c>
      <c r="E65" s="65">
        <f t="shared" ca="1" si="3"/>
        <v>-18.459044683036737</v>
      </c>
      <c r="F65" s="93">
        <f t="shared" si="4"/>
        <v>87.791780821918124</v>
      </c>
      <c r="G65" s="68">
        <f t="shared" ca="1" si="5"/>
        <v>2.550825504954858</v>
      </c>
      <c r="H65" s="45">
        <f t="shared" ca="1" si="1"/>
        <v>23.488665775783652</v>
      </c>
    </row>
    <row r="66" spans="1:8" x14ac:dyDescent="0.25">
      <c r="A66" s="90">
        <f t="shared" si="2"/>
        <v>251</v>
      </c>
      <c r="B66" s="44">
        <f t="shared" si="2"/>
        <v>44301</v>
      </c>
      <c r="C66" s="95">
        <f t="shared" ca="1" si="6"/>
        <v>85.074846932700396</v>
      </c>
      <c r="D66" s="65">
        <f t="shared" ca="1" si="0"/>
        <v>-0.16610838426286989</v>
      </c>
      <c r="E66" s="65">
        <f t="shared" ca="1" si="3"/>
        <v>-18.625153067299607</v>
      </c>
      <c r="F66" s="93">
        <f t="shared" si="4"/>
        <v>87.467123287671555</v>
      </c>
      <c r="G66" s="68">
        <f t="shared" ca="1" si="5"/>
        <v>2.392276354971159</v>
      </c>
      <c r="H66" s="45">
        <f t="shared" ca="1" si="1"/>
        <v>23.442893596131302</v>
      </c>
    </row>
    <row r="67" spans="1:8" x14ac:dyDescent="0.25">
      <c r="A67" s="90">
        <f t="shared" si="2"/>
        <v>256</v>
      </c>
      <c r="B67" s="44">
        <f t="shared" si="2"/>
        <v>44306</v>
      </c>
      <c r="C67" s="95">
        <f t="shared" ca="1" si="6"/>
        <v>83.83844664249601</v>
      </c>
      <c r="D67" s="65">
        <f t="shared" ca="1" si="0"/>
        <v>-1.2364002902043865</v>
      </c>
      <c r="E67" s="65">
        <f t="shared" ca="1" si="3"/>
        <v>-19.861553357503993</v>
      </c>
      <c r="F67" s="93">
        <f t="shared" si="4"/>
        <v>87.142465753424986</v>
      </c>
      <c r="G67" s="68">
        <f t="shared" ca="1" si="5"/>
        <v>3.3040191109289765</v>
      </c>
      <c r="H67" s="45">
        <f t="shared" ca="1" si="1"/>
        <v>23.102195945879682</v>
      </c>
    </row>
    <row r="68" spans="1:8" x14ac:dyDescent="0.25">
      <c r="A68" s="90">
        <f t="shared" si="2"/>
        <v>261</v>
      </c>
      <c r="B68" s="44">
        <f t="shared" si="2"/>
        <v>44311</v>
      </c>
      <c r="C68" s="95">
        <f t="shared" ca="1" si="6"/>
        <v>83.388549423863168</v>
      </c>
      <c r="D68" s="65">
        <f t="shared" ca="1" si="0"/>
        <v>-0.4498972186328416</v>
      </c>
      <c r="E68" s="65">
        <f t="shared" ca="1" si="3"/>
        <v>-20.311450576136835</v>
      </c>
      <c r="F68" s="93">
        <f t="shared" si="4"/>
        <v>86.817808219178417</v>
      </c>
      <c r="G68" s="68">
        <f t="shared" ca="1" si="5"/>
        <v>3.4292587953152491</v>
      </c>
      <c r="H68" s="45">
        <f t="shared" ca="1" si="1"/>
        <v>22.978224019912556</v>
      </c>
    </row>
    <row r="69" spans="1:8" x14ac:dyDescent="0.25">
      <c r="A69" s="90">
        <f t="shared" si="2"/>
        <v>266</v>
      </c>
      <c r="B69" s="44">
        <f t="shared" si="2"/>
        <v>44316</v>
      </c>
      <c r="C69" s="95">
        <f t="shared" ca="1" si="6"/>
        <v>82.085694328490277</v>
      </c>
      <c r="D69" s="65">
        <f t="shared" ca="1" si="0"/>
        <v>-1.302855095372891</v>
      </c>
      <c r="E69" s="65">
        <f t="shared" ca="1" si="3"/>
        <v>-21.614305671509726</v>
      </c>
      <c r="F69" s="93">
        <f t="shared" si="4"/>
        <v>86.493150684931848</v>
      </c>
      <c r="G69" s="68">
        <f t="shared" ca="1" si="5"/>
        <v>4.4074563564415712</v>
      </c>
      <c r="H69" s="45">
        <f t="shared" ca="1" si="1"/>
        <v>22.619214342279339</v>
      </c>
    </row>
    <row r="70" spans="1:8" x14ac:dyDescent="0.25">
      <c r="A70" s="90">
        <f t="shared" si="2"/>
        <v>271</v>
      </c>
      <c r="B70" s="44">
        <f t="shared" si="2"/>
        <v>44321</v>
      </c>
      <c r="C70" s="95">
        <f t="shared" ca="1" si="6"/>
        <v>81.840957301488643</v>
      </c>
      <c r="D70" s="65">
        <f t="shared" ca="1" si="0"/>
        <v>-0.24473702700163358</v>
      </c>
      <c r="E70" s="65">
        <f t="shared" ca="1" si="3"/>
        <v>-21.85904269851136</v>
      </c>
      <c r="F70" s="93">
        <f t="shared" si="4"/>
        <v>86.168493150685279</v>
      </c>
      <c r="G70" s="68">
        <f t="shared" ca="1" si="5"/>
        <v>4.3275358491966358</v>
      </c>
      <c r="H70" s="45">
        <f t="shared" ca="1" si="1"/>
        <v>22.551775559961325</v>
      </c>
    </row>
    <row r="71" spans="1:8" x14ac:dyDescent="0.25">
      <c r="A71" s="90">
        <f t="shared" si="2"/>
        <v>276</v>
      </c>
      <c r="B71" s="44">
        <f t="shared" si="2"/>
        <v>44326</v>
      </c>
      <c r="C71" s="95">
        <f t="shared" ca="1" si="6"/>
        <v>80.747306122087039</v>
      </c>
      <c r="D71" s="65">
        <f t="shared" ca="1" si="0"/>
        <v>-1.0936511794016042</v>
      </c>
      <c r="E71" s="65">
        <f t="shared" ca="1" si="3"/>
        <v>-22.952693877912964</v>
      </c>
      <c r="F71" s="93">
        <f t="shared" si="4"/>
        <v>85.84383561643871</v>
      </c>
      <c r="G71" s="68">
        <f t="shared" ca="1" si="5"/>
        <v>5.096529494351671</v>
      </c>
      <c r="H71" s="45">
        <f t="shared" ca="1" si="1"/>
        <v>22.250413298912804</v>
      </c>
    </row>
    <row r="72" spans="1:8" x14ac:dyDescent="0.25">
      <c r="A72" s="90">
        <f t="shared" si="2"/>
        <v>281</v>
      </c>
      <c r="B72" s="44">
        <f t="shared" si="2"/>
        <v>44331</v>
      </c>
      <c r="C72" s="95">
        <f t="shared" ca="1" si="6"/>
        <v>80.058912152136728</v>
      </c>
      <c r="D72" s="65">
        <f t="shared" ca="1" si="0"/>
        <v>-0.68839396995031166</v>
      </c>
      <c r="E72" s="65">
        <f t="shared" ca="1" si="3"/>
        <v>-23.641087847863275</v>
      </c>
      <c r="F72" s="93">
        <f t="shared" si="4"/>
        <v>85.519178082192141</v>
      </c>
      <c r="G72" s="68">
        <f t="shared" ca="1" si="5"/>
        <v>5.4602659300554137</v>
      </c>
      <c r="H72" s="45">
        <f t="shared" ca="1" si="1"/>
        <v>22.060722136699727</v>
      </c>
    </row>
    <row r="73" spans="1:8" x14ac:dyDescent="0.25">
      <c r="A73" s="90">
        <f t="shared" si="2"/>
        <v>286</v>
      </c>
      <c r="B73" s="44">
        <f t="shared" si="2"/>
        <v>44336</v>
      </c>
      <c r="C73" s="95">
        <f t="shared" ca="1" si="6"/>
        <v>79.522103851802314</v>
      </c>
      <c r="D73" s="65">
        <f t="shared" ca="1" si="0"/>
        <v>-0.53680830033441396</v>
      </c>
      <c r="E73" s="65">
        <f t="shared" ca="1" si="3"/>
        <v>-24.177896148197689</v>
      </c>
      <c r="F73" s="93">
        <f t="shared" si="4"/>
        <v>85.194520547945572</v>
      </c>
      <c r="G73" s="68">
        <f t="shared" ca="1" si="5"/>
        <v>5.6724166961432587</v>
      </c>
      <c r="H73" s="45">
        <f t="shared" ca="1" si="1"/>
        <v>21.912801331432632</v>
      </c>
    </row>
    <row r="74" spans="1:8" x14ac:dyDescent="0.25">
      <c r="A74" s="90">
        <f t="shared" si="2"/>
        <v>291</v>
      </c>
      <c r="B74" s="44">
        <f t="shared" si="2"/>
        <v>44341</v>
      </c>
      <c r="C74" s="95">
        <f t="shared" ca="1" si="6"/>
        <v>79.636319500479402</v>
      </c>
      <c r="D74" s="65">
        <f t="shared" ca="1" si="0"/>
        <v>0.11421564867708867</v>
      </c>
      <c r="E74" s="65">
        <f t="shared" ca="1" si="3"/>
        <v>-24.063680499520601</v>
      </c>
      <c r="F74" s="93">
        <f t="shared" si="4"/>
        <v>84.869863013699003</v>
      </c>
      <c r="G74" s="68">
        <f t="shared" ca="1" si="5"/>
        <v>5.2335435132196011</v>
      </c>
      <c r="H74" s="45">
        <f t="shared" ca="1" si="1"/>
        <v>21.944274150902626</v>
      </c>
    </row>
    <row r="75" spans="1:8" x14ac:dyDescent="0.25">
      <c r="A75" s="90">
        <f t="shared" si="2"/>
        <v>296</v>
      </c>
      <c r="B75" s="44">
        <f t="shared" si="2"/>
        <v>44346</v>
      </c>
      <c r="C75" s="95">
        <f t="shared" ca="1" si="6"/>
        <v>79.781344658563512</v>
      </c>
      <c r="D75" s="65">
        <f t="shared" ca="1" si="0"/>
        <v>0.14502515808410976</v>
      </c>
      <c r="E75" s="65">
        <f t="shared" ca="1" si="3"/>
        <v>-23.918655341436491</v>
      </c>
      <c r="F75" s="93">
        <f t="shared" si="4"/>
        <v>84.545205479452434</v>
      </c>
      <c r="G75" s="68">
        <f t="shared" ca="1" si="5"/>
        <v>4.7638608208889224</v>
      </c>
      <c r="H75" s="45">
        <f t="shared" ca="1" si="1"/>
        <v>21.984236718833163</v>
      </c>
    </row>
    <row r="76" spans="1:8" x14ac:dyDescent="0.25">
      <c r="A76" s="90">
        <f t="shared" si="2"/>
        <v>301</v>
      </c>
      <c r="B76" s="44">
        <f t="shared" si="2"/>
        <v>44351</v>
      </c>
      <c r="C76" s="95">
        <f t="shared" ca="1" si="6"/>
        <v>80.359551991673086</v>
      </c>
      <c r="D76" s="65">
        <f t="shared" ca="1" si="0"/>
        <v>0.57820733310957451</v>
      </c>
      <c r="E76" s="65">
        <f t="shared" ca="1" si="3"/>
        <v>-23.340448008326916</v>
      </c>
      <c r="F76" s="93">
        <f t="shared" si="4"/>
        <v>84.220547945205865</v>
      </c>
      <c r="G76" s="68">
        <f t="shared" ca="1" si="5"/>
        <v>3.8609959535327789</v>
      </c>
      <c r="H76" s="45">
        <f t="shared" ca="1" si="1"/>
        <v>22.143565280391588</v>
      </c>
    </row>
    <row r="77" spans="1:8" x14ac:dyDescent="0.25">
      <c r="A77" s="90">
        <f t="shared" si="2"/>
        <v>306</v>
      </c>
      <c r="B77" s="44">
        <f t="shared" si="2"/>
        <v>44356</v>
      </c>
      <c r="C77" s="95">
        <f t="shared" ca="1" si="6"/>
        <v>79.343372232527969</v>
      </c>
      <c r="D77" s="65">
        <f t="shared" ca="1" si="0"/>
        <v>-1.0161797591451176</v>
      </c>
      <c r="E77" s="65">
        <f t="shared" ca="1" si="3"/>
        <v>-24.356627767472034</v>
      </c>
      <c r="F77" s="93">
        <f t="shared" si="4"/>
        <v>83.895890410959296</v>
      </c>
      <c r="G77" s="68">
        <f t="shared" ca="1" si="5"/>
        <v>4.5525181784313276</v>
      </c>
      <c r="H77" s="45">
        <f t="shared" ca="1" si="1"/>
        <v>21.863550742286968</v>
      </c>
    </row>
    <row r="78" spans="1:8" x14ac:dyDescent="0.25">
      <c r="A78" s="90">
        <f t="shared" si="2"/>
        <v>311</v>
      </c>
      <c r="B78" s="44">
        <f t="shared" si="2"/>
        <v>44361</v>
      </c>
      <c r="C78" s="95">
        <f t="shared" ca="1" si="6"/>
        <v>77.988729219643574</v>
      </c>
      <c r="D78" s="65">
        <f t="shared" ca="1" si="0"/>
        <v>-1.3546430128843951</v>
      </c>
      <c r="E78" s="65">
        <f t="shared" ca="1" si="3"/>
        <v>-25.711270780356429</v>
      </c>
      <c r="F78" s="93">
        <f t="shared" si="4"/>
        <v>83.571232876712727</v>
      </c>
      <c r="G78" s="68">
        <f t="shared" ca="1" si="5"/>
        <v>5.5825036570691537</v>
      </c>
      <c r="H78" s="45">
        <f t="shared" ca="1" si="1"/>
        <v>21.49027058773185</v>
      </c>
    </row>
    <row r="79" spans="1:8" x14ac:dyDescent="0.25">
      <c r="A79" s="90">
        <f t="shared" si="2"/>
        <v>316</v>
      </c>
      <c r="B79" s="44">
        <f t="shared" si="2"/>
        <v>44366</v>
      </c>
      <c r="C79" s="95">
        <f t="shared" ca="1" si="6"/>
        <v>78.299293560787348</v>
      </c>
      <c r="D79" s="65">
        <f t="shared" ca="1" si="0"/>
        <v>0.31056434114377396</v>
      </c>
      <c r="E79" s="65">
        <f t="shared" ca="1" si="3"/>
        <v>-25.400706439212655</v>
      </c>
      <c r="F79" s="93">
        <f t="shared" si="4"/>
        <v>83.246575342466159</v>
      </c>
      <c r="G79" s="68">
        <f t="shared" ca="1" si="5"/>
        <v>4.9472817816788108</v>
      </c>
      <c r="H79" s="45">
        <f t="shared" ca="1" si="1"/>
        <v>21.575848488447267</v>
      </c>
    </row>
    <row r="80" spans="1:8" x14ac:dyDescent="0.25">
      <c r="A80" s="90">
        <f t="shared" si="2"/>
        <v>321</v>
      </c>
      <c r="B80" s="44">
        <f t="shared" si="2"/>
        <v>44371</v>
      </c>
      <c r="C80" s="95">
        <f t="shared" ca="1" si="6"/>
        <v>78.001964182862636</v>
      </c>
      <c r="D80" s="65">
        <f t="shared" ca="1" si="0"/>
        <v>-0.29732937792471148</v>
      </c>
      <c r="E80" s="65">
        <f t="shared" ca="1" si="3"/>
        <v>-25.698035817137367</v>
      </c>
      <c r="F80" s="93">
        <f t="shared" si="4"/>
        <v>82.92191780821959</v>
      </c>
      <c r="G80" s="68">
        <f t="shared" ca="1" si="5"/>
        <v>4.9199536253569534</v>
      </c>
      <c r="H80" s="45">
        <f t="shared" ca="1" si="1"/>
        <v>21.493917562668386</v>
      </c>
    </row>
    <row r="81" spans="1:8" x14ac:dyDescent="0.25">
      <c r="A81" s="90">
        <f t="shared" si="2"/>
        <v>326</v>
      </c>
      <c r="B81" s="44">
        <f t="shared" si="2"/>
        <v>44376</v>
      </c>
      <c r="C81" s="95">
        <f t="shared" ca="1" si="6"/>
        <v>78.318951302535041</v>
      </c>
      <c r="D81" s="65">
        <f t="shared" ca="1" si="0"/>
        <v>0.31698711967240456</v>
      </c>
      <c r="E81" s="65">
        <f t="shared" ca="1" si="3"/>
        <v>-25.381048697464962</v>
      </c>
      <c r="F81" s="93">
        <f t="shared" si="4"/>
        <v>82.597260273973021</v>
      </c>
      <c r="G81" s="68">
        <f t="shared" ca="1" si="5"/>
        <v>4.2783089714379798</v>
      </c>
      <c r="H81" s="45">
        <f t="shared" ref="H81:H144" ca="1" si="7">IF(ISBLANK(C81)," ",C81/($H$5/100)^2)</f>
        <v>21.581265299229145</v>
      </c>
    </row>
    <row r="82" spans="1:8" x14ac:dyDescent="0.25">
      <c r="A82" s="90">
        <f t="shared" ref="A82:B145" si="8">A81+$C$8</f>
        <v>331</v>
      </c>
      <c r="B82" s="44">
        <f t="shared" si="8"/>
        <v>44381</v>
      </c>
      <c r="C82" s="95">
        <f t="shared" ca="1" si="6"/>
        <v>78.018512064892278</v>
      </c>
      <c r="D82" s="65">
        <f t="shared" ref="D82:D145" ca="1" si="9">IF(ISBLANK(C82),,C82-C81)</f>
        <v>-0.30043923764276315</v>
      </c>
      <c r="E82" s="65">
        <f t="shared" ref="E82:E145" ca="1" si="10">IF(ISBLANK(C82),,C82-C$5)</f>
        <v>-25.681487935107725</v>
      </c>
      <c r="F82" s="93">
        <f t="shared" ref="F82:F145" si="11">IF(F81&gt;F$5,F81+C$10/1000*$C$8,$F$5)</f>
        <v>82.272602739726452</v>
      </c>
      <c r="G82" s="68">
        <f t="shared" ref="G82:G145" ca="1" si="12">IF(ISBLANK(C82),"",((F82-C82)))</f>
        <v>4.254090674834174</v>
      </c>
      <c r="H82" s="45">
        <f t="shared" ca="1" si="7"/>
        <v>21.49847743261407</v>
      </c>
    </row>
    <row r="83" spans="1:8" x14ac:dyDescent="0.25">
      <c r="A83" s="90">
        <f t="shared" si="8"/>
        <v>336</v>
      </c>
      <c r="B83" s="44">
        <f t="shared" si="8"/>
        <v>44386</v>
      </c>
      <c r="C83" s="95">
        <f t="shared" ref="C83:C146" ca="1" si="13">C82+RAND()*2-1.41</f>
        <v>76.983933094508302</v>
      </c>
      <c r="D83" s="65">
        <f t="shared" ca="1" si="9"/>
        <v>-1.0345789703839756</v>
      </c>
      <c r="E83" s="65">
        <f t="shared" ca="1" si="10"/>
        <v>-26.716066905491701</v>
      </c>
      <c r="F83" s="93">
        <f t="shared" si="11"/>
        <v>81.947945205479883</v>
      </c>
      <c r="G83" s="68">
        <f t="shared" ca="1" si="12"/>
        <v>4.9640121109715807</v>
      </c>
      <c r="H83" s="45">
        <f t="shared" ca="1" si="7"/>
        <v>21.213392879494712</v>
      </c>
    </row>
    <row r="84" spans="1:8" x14ac:dyDescent="0.25">
      <c r="A84" s="90">
        <f t="shared" si="8"/>
        <v>341</v>
      </c>
      <c r="B84" s="44">
        <f t="shared" si="8"/>
        <v>44391</v>
      </c>
      <c r="C84" s="95">
        <f t="shared" ca="1" si="13"/>
        <v>76.346464324866801</v>
      </c>
      <c r="D84" s="65">
        <f t="shared" ca="1" si="9"/>
        <v>-0.6374687696415009</v>
      </c>
      <c r="E84" s="65">
        <f t="shared" ca="1" si="10"/>
        <v>-27.353535675133202</v>
      </c>
      <c r="F84" s="93">
        <f t="shared" si="11"/>
        <v>81.623287671233314</v>
      </c>
      <c r="G84" s="68">
        <f t="shared" ca="1" si="12"/>
        <v>5.2768233463665126</v>
      </c>
      <c r="H84" s="45">
        <f t="shared" ca="1" si="7"/>
        <v>21.037734467210008</v>
      </c>
    </row>
    <row r="85" spans="1:8" x14ac:dyDescent="0.25">
      <c r="A85" s="90">
        <f t="shared" si="8"/>
        <v>346</v>
      </c>
      <c r="B85" s="44">
        <f t="shared" si="8"/>
        <v>44396</v>
      </c>
      <c r="C85" s="95">
        <f t="shared" ca="1" si="13"/>
        <v>75.791610457521287</v>
      </c>
      <c r="D85" s="65">
        <f t="shared" ca="1" si="9"/>
        <v>-0.55485386734551412</v>
      </c>
      <c r="E85" s="65">
        <f t="shared" ca="1" si="10"/>
        <v>-27.908389542478716</v>
      </c>
      <c r="F85" s="93">
        <f t="shared" si="11"/>
        <v>81.298630136986745</v>
      </c>
      <c r="G85" s="68">
        <f t="shared" ca="1" si="12"/>
        <v>5.5070196794654578</v>
      </c>
      <c r="H85" s="45">
        <f t="shared" ca="1" si="7"/>
        <v>20.884841095754723</v>
      </c>
    </row>
    <row r="86" spans="1:8" x14ac:dyDescent="0.25">
      <c r="A86" s="90">
        <f t="shared" si="8"/>
        <v>351</v>
      </c>
      <c r="B86" s="44">
        <f t="shared" si="8"/>
        <v>44401</v>
      </c>
      <c r="C86" s="95">
        <f t="shared" ca="1" si="13"/>
        <v>75.231314361742363</v>
      </c>
      <c r="D86" s="65">
        <f t="shared" ca="1" si="9"/>
        <v>-0.56029609577892359</v>
      </c>
      <c r="E86" s="65">
        <f t="shared" ca="1" si="10"/>
        <v>-28.468685638257639</v>
      </c>
      <c r="F86" s="93">
        <f t="shared" si="11"/>
        <v>80.973972602740176</v>
      </c>
      <c r="G86" s="68">
        <f t="shared" ca="1" si="12"/>
        <v>5.7426582409978124</v>
      </c>
      <c r="H86" s="45">
        <f t="shared" ca="1" si="7"/>
        <v>20.730448085020733</v>
      </c>
    </row>
    <row r="87" spans="1:8" x14ac:dyDescent="0.25">
      <c r="A87" s="90">
        <f t="shared" si="8"/>
        <v>356</v>
      </c>
      <c r="B87" s="44">
        <f t="shared" si="8"/>
        <v>44406</v>
      </c>
      <c r="C87" s="95">
        <f t="shared" ca="1" si="13"/>
        <v>75.666976222885594</v>
      </c>
      <c r="D87" s="65">
        <f t="shared" ca="1" si="9"/>
        <v>0.43566186114323102</v>
      </c>
      <c r="E87" s="65">
        <f t="shared" ca="1" si="10"/>
        <v>-28.033023777114408</v>
      </c>
      <c r="F87" s="93">
        <f t="shared" si="11"/>
        <v>80.649315068493607</v>
      </c>
      <c r="G87" s="68">
        <f t="shared" ca="1" si="12"/>
        <v>4.9823388456080124</v>
      </c>
      <c r="H87" s="45">
        <f t="shared" ca="1" si="7"/>
        <v>20.850497371300996</v>
      </c>
    </row>
    <row r="88" spans="1:8" x14ac:dyDescent="0.25">
      <c r="A88" s="90">
        <f t="shared" si="8"/>
        <v>361</v>
      </c>
      <c r="B88" s="44">
        <f t="shared" si="8"/>
        <v>44411</v>
      </c>
      <c r="C88" s="95">
        <f t="shared" ca="1" si="13"/>
        <v>74.29349206359737</v>
      </c>
      <c r="D88" s="65">
        <f t="shared" ca="1" si="9"/>
        <v>-1.3734841592882248</v>
      </c>
      <c r="E88" s="65">
        <f t="shared" ca="1" si="10"/>
        <v>-29.406507936402633</v>
      </c>
      <c r="F88" s="93">
        <f t="shared" si="11"/>
        <v>80.324657534247038</v>
      </c>
      <c r="G88" s="68">
        <f t="shared" ca="1" si="12"/>
        <v>6.0311654706496682</v>
      </c>
      <c r="H88" s="45">
        <f t="shared" ca="1" si="7"/>
        <v>20.472025423797678</v>
      </c>
    </row>
    <row r="89" spans="1:8" x14ac:dyDescent="0.25">
      <c r="A89" s="90">
        <f t="shared" si="8"/>
        <v>366</v>
      </c>
      <c r="B89" s="44">
        <f t="shared" si="8"/>
        <v>44416</v>
      </c>
      <c r="C89" s="95">
        <f t="shared" ca="1" si="13"/>
        <v>73.442015918374892</v>
      </c>
      <c r="D89" s="65">
        <f t="shared" ca="1" si="9"/>
        <v>-0.8514761452224775</v>
      </c>
      <c r="E89" s="65">
        <f t="shared" ca="1" si="10"/>
        <v>-30.257984081625111</v>
      </c>
      <c r="F89" s="93">
        <f t="shared" si="11"/>
        <v>80.000000000000469</v>
      </c>
      <c r="G89" s="68">
        <f t="shared" ca="1" si="12"/>
        <v>6.5579840816255768</v>
      </c>
      <c r="H89" s="45">
        <f t="shared" ca="1" si="7"/>
        <v>20.237395972299694</v>
      </c>
    </row>
    <row r="90" spans="1:8" x14ac:dyDescent="0.25">
      <c r="A90" s="90">
        <f t="shared" si="8"/>
        <v>371</v>
      </c>
      <c r="B90" s="44">
        <f t="shared" si="8"/>
        <v>44421</v>
      </c>
      <c r="C90" s="95">
        <f t="shared" ca="1" si="13"/>
        <v>72.220211013877076</v>
      </c>
      <c r="D90" s="65">
        <f t="shared" ca="1" si="9"/>
        <v>-1.2218049044978159</v>
      </c>
      <c r="E90" s="65">
        <f t="shared" ca="1" si="10"/>
        <v>-31.479788986122927</v>
      </c>
      <c r="F90" s="93">
        <f t="shared" si="11"/>
        <v>79.6753424657539</v>
      </c>
      <c r="G90" s="68">
        <f t="shared" ca="1" si="12"/>
        <v>7.4551314518768237</v>
      </c>
      <c r="H90" s="45">
        <f t="shared" ca="1" si="7"/>
        <v>19.900720169708691</v>
      </c>
    </row>
    <row r="91" spans="1:8" x14ac:dyDescent="0.25">
      <c r="A91" s="90">
        <f t="shared" si="8"/>
        <v>376</v>
      </c>
      <c r="B91" s="44">
        <f t="shared" si="8"/>
        <v>44426</v>
      </c>
      <c r="C91" s="95">
        <f t="shared" ca="1" si="13"/>
        <v>71.107700063943341</v>
      </c>
      <c r="D91" s="65">
        <f t="shared" ca="1" si="9"/>
        <v>-1.1125109499337356</v>
      </c>
      <c r="E91" s="65">
        <f t="shared" ca="1" si="10"/>
        <v>-32.592299936056662</v>
      </c>
      <c r="F91" s="93">
        <f t="shared" si="11"/>
        <v>80</v>
      </c>
      <c r="G91" s="68">
        <f t="shared" ca="1" si="12"/>
        <v>8.8922999360566592</v>
      </c>
      <c r="H91" s="45">
        <f t="shared" ca="1" si="7"/>
        <v>19.594160983719689</v>
      </c>
    </row>
    <row r="92" spans="1:8" x14ac:dyDescent="0.25">
      <c r="A92" s="90">
        <f t="shared" si="8"/>
        <v>381</v>
      </c>
      <c r="B92" s="44">
        <f t="shared" si="8"/>
        <v>44431</v>
      </c>
      <c r="C92" s="95">
        <f t="shared" ca="1" si="13"/>
        <v>69.783240527962619</v>
      </c>
      <c r="D92" s="65">
        <f t="shared" ca="1" si="9"/>
        <v>-1.3244595359807221</v>
      </c>
      <c r="E92" s="65">
        <f t="shared" ca="1" si="10"/>
        <v>-33.916759472037384</v>
      </c>
      <c r="F92" s="93">
        <f t="shared" si="11"/>
        <v>80</v>
      </c>
      <c r="G92" s="68">
        <f t="shared" ca="1" si="12"/>
        <v>10.216759472037381</v>
      </c>
      <c r="H92" s="45">
        <f t="shared" ca="1" si="7"/>
        <v>19.229198070545841</v>
      </c>
    </row>
    <row r="93" spans="1:8" x14ac:dyDescent="0.25">
      <c r="A93" s="90">
        <f t="shared" si="8"/>
        <v>386</v>
      </c>
      <c r="B93" s="44">
        <f t="shared" si="8"/>
        <v>44436</v>
      </c>
      <c r="C93" s="95">
        <f t="shared" ca="1" si="13"/>
        <v>70.345562625810075</v>
      </c>
      <c r="D93" s="65">
        <f t="shared" ca="1" si="9"/>
        <v>0.56232209784745635</v>
      </c>
      <c r="E93" s="65">
        <f t="shared" ca="1" si="10"/>
        <v>-33.354437374189928</v>
      </c>
      <c r="F93" s="93">
        <f t="shared" si="11"/>
        <v>80</v>
      </c>
      <c r="G93" s="68">
        <f t="shared" ca="1" si="12"/>
        <v>9.654437374189925</v>
      </c>
      <c r="H93" s="45">
        <f t="shared" ca="1" si="7"/>
        <v>19.384149358521938</v>
      </c>
    </row>
    <row r="94" spans="1:8" x14ac:dyDescent="0.25">
      <c r="A94" s="90">
        <f t="shared" si="8"/>
        <v>391</v>
      </c>
      <c r="B94" s="44">
        <f t="shared" si="8"/>
        <v>44441</v>
      </c>
      <c r="C94" s="95">
        <f t="shared" ca="1" si="13"/>
        <v>70.612035813207655</v>
      </c>
      <c r="D94" s="65">
        <f t="shared" ca="1" si="9"/>
        <v>0.26647318739757964</v>
      </c>
      <c r="E94" s="65">
        <f t="shared" ca="1" si="10"/>
        <v>-33.087964186792348</v>
      </c>
      <c r="F94" s="93">
        <f t="shared" si="11"/>
        <v>80</v>
      </c>
      <c r="G94" s="68">
        <f t="shared" ca="1" si="12"/>
        <v>9.3879641867923453</v>
      </c>
      <c r="H94" s="45">
        <f t="shared" ca="1" si="7"/>
        <v>19.457577672572565</v>
      </c>
    </row>
    <row r="95" spans="1:8" x14ac:dyDescent="0.25">
      <c r="A95" s="90">
        <f t="shared" si="8"/>
        <v>396</v>
      </c>
      <c r="B95" s="44">
        <f t="shared" si="8"/>
        <v>44446</v>
      </c>
      <c r="C95" s="95">
        <f t="shared" ca="1" si="13"/>
        <v>70.198926569652613</v>
      </c>
      <c r="D95" s="65">
        <f t="shared" ca="1" si="9"/>
        <v>-0.41310924355504142</v>
      </c>
      <c r="E95" s="65">
        <f t="shared" ca="1" si="10"/>
        <v>-33.50107343034739</v>
      </c>
      <c r="F95" s="93">
        <f t="shared" si="11"/>
        <v>80</v>
      </c>
      <c r="G95" s="68">
        <f t="shared" ca="1" si="12"/>
        <v>9.8010734303473868</v>
      </c>
      <c r="H95" s="45">
        <f t="shared" ca="1" si="7"/>
        <v>19.343742897790072</v>
      </c>
    </row>
    <row r="96" spans="1:8" x14ac:dyDescent="0.25">
      <c r="A96" s="90">
        <f t="shared" si="8"/>
        <v>401</v>
      </c>
      <c r="B96" s="44">
        <f t="shared" si="8"/>
        <v>44451</v>
      </c>
      <c r="C96" s="95">
        <f t="shared" ca="1" si="13"/>
        <v>69.525846461834419</v>
      </c>
      <c r="D96" s="65">
        <f t="shared" ca="1" si="9"/>
        <v>-0.67308010781819405</v>
      </c>
      <c r="E96" s="65">
        <f t="shared" ca="1" si="10"/>
        <v>-34.174153538165584</v>
      </c>
      <c r="F96" s="93">
        <f t="shared" si="11"/>
        <v>80</v>
      </c>
      <c r="G96" s="68">
        <f t="shared" ca="1" si="12"/>
        <v>10.474153538165581</v>
      </c>
      <c r="H96" s="45">
        <f t="shared" ca="1" si="7"/>
        <v>19.158271563804167</v>
      </c>
    </row>
    <row r="97" spans="1:8" x14ac:dyDescent="0.25">
      <c r="A97" s="90">
        <f t="shared" si="8"/>
        <v>406</v>
      </c>
      <c r="B97" s="44">
        <f t="shared" si="8"/>
        <v>44456</v>
      </c>
      <c r="C97" s="95">
        <f t="shared" ca="1" si="13"/>
        <v>68.457128054776646</v>
      </c>
      <c r="D97" s="65">
        <f t="shared" ca="1" si="9"/>
        <v>-1.0687184070577729</v>
      </c>
      <c r="E97" s="65">
        <f t="shared" ca="1" si="10"/>
        <v>-35.242871945223357</v>
      </c>
      <c r="F97" s="93">
        <f t="shared" si="11"/>
        <v>80</v>
      </c>
      <c r="G97" s="68">
        <f t="shared" ca="1" si="12"/>
        <v>11.542871945223354</v>
      </c>
      <c r="H97" s="45">
        <f t="shared" ca="1" si="7"/>
        <v>18.863779680431147</v>
      </c>
    </row>
    <row r="98" spans="1:8" x14ac:dyDescent="0.25">
      <c r="A98" s="90">
        <f t="shared" si="8"/>
        <v>411</v>
      </c>
      <c r="B98" s="44">
        <f t="shared" si="8"/>
        <v>44461</v>
      </c>
      <c r="C98" s="95">
        <f t="shared" ca="1" si="13"/>
        <v>68.133638778665571</v>
      </c>
      <c r="D98" s="65">
        <f t="shared" ca="1" si="9"/>
        <v>-0.3234892761110757</v>
      </c>
      <c r="E98" s="65">
        <f t="shared" ca="1" si="10"/>
        <v>-35.566361221334432</v>
      </c>
      <c r="F98" s="93">
        <f t="shared" si="11"/>
        <v>80</v>
      </c>
      <c r="G98" s="68">
        <f t="shared" ca="1" si="12"/>
        <v>11.866361221334429</v>
      </c>
      <c r="H98" s="45">
        <f t="shared" ca="1" si="7"/>
        <v>18.774640234957204</v>
      </c>
    </row>
    <row r="99" spans="1:8" x14ac:dyDescent="0.25">
      <c r="A99" s="90">
        <f t="shared" si="8"/>
        <v>416</v>
      </c>
      <c r="B99" s="44">
        <f t="shared" si="8"/>
        <v>44466</v>
      </c>
      <c r="C99" s="95">
        <f t="shared" ca="1" si="13"/>
        <v>66.932347365759114</v>
      </c>
      <c r="D99" s="65">
        <f t="shared" ca="1" si="9"/>
        <v>-1.2012914129064569</v>
      </c>
      <c r="E99" s="65">
        <f t="shared" ca="1" si="10"/>
        <v>-36.767652634240889</v>
      </c>
      <c r="F99" s="93">
        <f t="shared" si="11"/>
        <v>80</v>
      </c>
      <c r="G99" s="68">
        <f t="shared" ca="1" si="12"/>
        <v>13.067652634240886</v>
      </c>
      <c r="H99" s="45">
        <f t="shared" ca="1" si="7"/>
        <v>18.443617050243279</v>
      </c>
    </row>
    <row r="100" spans="1:8" x14ac:dyDescent="0.25">
      <c r="A100" s="90">
        <f t="shared" si="8"/>
        <v>421</v>
      </c>
      <c r="B100" s="44">
        <f t="shared" si="8"/>
        <v>44471</v>
      </c>
      <c r="C100" s="95">
        <f t="shared" ca="1" si="13"/>
        <v>67.084400267822446</v>
      </c>
      <c r="D100" s="65">
        <f t="shared" ca="1" si="9"/>
        <v>0.15205290206333189</v>
      </c>
      <c r="E100" s="65">
        <f t="shared" ca="1" si="10"/>
        <v>-36.615599732177557</v>
      </c>
      <c r="F100" s="93">
        <f t="shared" si="11"/>
        <v>80</v>
      </c>
      <c r="G100" s="68">
        <f t="shared" ca="1" si="12"/>
        <v>12.915599732177554</v>
      </c>
      <c r="H100" s="45">
        <f t="shared" ca="1" si="7"/>
        <v>18.485516155943387</v>
      </c>
    </row>
    <row r="101" spans="1:8" x14ac:dyDescent="0.25">
      <c r="A101" s="90">
        <f t="shared" si="8"/>
        <v>426</v>
      </c>
      <c r="B101" s="44">
        <f t="shared" si="8"/>
        <v>44476</v>
      </c>
      <c r="C101" s="95">
        <f t="shared" ca="1" si="13"/>
        <v>65.74072809602643</v>
      </c>
      <c r="D101" s="65">
        <f t="shared" ca="1" si="9"/>
        <v>-1.3436721717960154</v>
      </c>
      <c r="E101" s="65">
        <f t="shared" ca="1" si="10"/>
        <v>-37.959271903973573</v>
      </c>
      <c r="F101" s="93">
        <f t="shared" si="11"/>
        <v>80</v>
      </c>
      <c r="G101" s="68">
        <f t="shared" ca="1" si="12"/>
        <v>14.25927190397357</v>
      </c>
      <c r="H101" s="45">
        <f t="shared" ca="1" si="7"/>
        <v>18.115259083645451</v>
      </c>
    </row>
    <row r="102" spans="1:8" x14ac:dyDescent="0.25">
      <c r="A102" s="90">
        <f t="shared" si="8"/>
        <v>431</v>
      </c>
      <c r="B102" s="44">
        <f t="shared" si="8"/>
        <v>44481</v>
      </c>
      <c r="C102" s="95">
        <f t="shared" ca="1" si="13"/>
        <v>65.058475507076238</v>
      </c>
      <c r="D102" s="65">
        <f t="shared" ca="1" si="9"/>
        <v>-0.68225258895019181</v>
      </c>
      <c r="E102" s="65">
        <f t="shared" ca="1" si="10"/>
        <v>-38.641524492923764</v>
      </c>
      <c r="F102" s="93">
        <f t="shared" si="11"/>
        <v>80</v>
      </c>
      <c r="G102" s="68">
        <f t="shared" ca="1" si="12"/>
        <v>14.941524492923762</v>
      </c>
      <c r="H102" s="45">
        <f t="shared" ca="1" si="7"/>
        <v>17.92726021647033</v>
      </c>
    </row>
    <row r="103" spans="1:8" x14ac:dyDescent="0.25">
      <c r="A103" s="90">
        <f t="shared" si="8"/>
        <v>436</v>
      </c>
      <c r="B103" s="44">
        <f t="shared" si="8"/>
        <v>44486</v>
      </c>
      <c r="C103" s="95">
        <f t="shared" ca="1" si="13"/>
        <v>64.818882752613447</v>
      </c>
      <c r="D103" s="65">
        <f t="shared" ca="1" si="9"/>
        <v>-0.23959275446279094</v>
      </c>
      <c r="E103" s="65">
        <f t="shared" ca="1" si="10"/>
        <v>-38.881117247386555</v>
      </c>
      <c r="F103" s="93">
        <f t="shared" si="11"/>
        <v>80</v>
      </c>
      <c r="G103" s="68">
        <f t="shared" ca="1" si="12"/>
        <v>15.181117247386553</v>
      </c>
      <c r="H103" s="45">
        <f t="shared" ca="1" si="7"/>
        <v>17.861238969864758</v>
      </c>
    </row>
    <row r="104" spans="1:8" x14ac:dyDescent="0.25">
      <c r="A104" s="90">
        <f t="shared" si="8"/>
        <v>441</v>
      </c>
      <c r="B104" s="44">
        <f t="shared" si="8"/>
        <v>44491</v>
      </c>
      <c r="C104" s="95">
        <f t="shared" ca="1" si="13"/>
        <v>65.192603438182431</v>
      </c>
      <c r="D104" s="65">
        <f t="shared" ca="1" si="9"/>
        <v>0.37372068556898341</v>
      </c>
      <c r="E104" s="65">
        <f t="shared" ca="1" si="10"/>
        <v>-38.507396561817572</v>
      </c>
      <c r="F104" s="93">
        <f t="shared" si="11"/>
        <v>80</v>
      </c>
      <c r="G104" s="68">
        <f t="shared" ca="1" si="12"/>
        <v>14.807396561817569</v>
      </c>
      <c r="H104" s="45">
        <f t="shared" ca="1" si="7"/>
        <v>17.964219986961353</v>
      </c>
    </row>
    <row r="105" spans="1:8" x14ac:dyDescent="0.25">
      <c r="A105" s="90">
        <f t="shared" si="8"/>
        <v>446</v>
      </c>
      <c r="B105" s="44">
        <f t="shared" si="8"/>
        <v>44496</v>
      </c>
      <c r="C105" s="95">
        <f t="shared" ca="1" si="13"/>
        <v>64.554788325640942</v>
      </c>
      <c r="D105" s="65">
        <f t="shared" ca="1" si="9"/>
        <v>-0.63781511254148882</v>
      </c>
      <c r="E105" s="65">
        <f t="shared" ca="1" si="10"/>
        <v>-39.145211674359061</v>
      </c>
      <c r="F105" s="93">
        <f t="shared" si="11"/>
        <v>80</v>
      </c>
      <c r="G105" s="68">
        <f t="shared" ca="1" si="12"/>
        <v>15.445211674359058</v>
      </c>
      <c r="H105" s="45">
        <f t="shared" ca="1" si="7"/>
        <v>17.788466137775558</v>
      </c>
    </row>
    <row r="106" spans="1:8" x14ac:dyDescent="0.25">
      <c r="A106" s="90">
        <f t="shared" si="8"/>
        <v>451</v>
      </c>
      <c r="B106" s="44">
        <f t="shared" si="8"/>
        <v>44501</v>
      </c>
      <c r="C106" s="95">
        <f t="shared" ca="1" si="13"/>
        <v>63.292212428205289</v>
      </c>
      <c r="D106" s="65">
        <f t="shared" ca="1" si="9"/>
        <v>-1.2625758974356529</v>
      </c>
      <c r="E106" s="65">
        <f t="shared" ca="1" si="10"/>
        <v>-40.407787571794714</v>
      </c>
      <c r="F106" s="93">
        <f t="shared" si="11"/>
        <v>80</v>
      </c>
      <c r="G106" s="68">
        <f t="shared" ca="1" si="12"/>
        <v>16.707787571794711</v>
      </c>
      <c r="H106" s="45">
        <f t="shared" ca="1" si="7"/>
        <v>17.440555639105625</v>
      </c>
    </row>
    <row r="107" spans="1:8" x14ac:dyDescent="0.25">
      <c r="A107" s="90">
        <f t="shared" si="8"/>
        <v>456</v>
      </c>
      <c r="B107" s="44">
        <f t="shared" si="8"/>
        <v>44506</v>
      </c>
      <c r="C107" s="95">
        <f t="shared" ca="1" si="13"/>
        <v>63.283363030349804</v>
      </c>
      <c r="D107" s="65">
        <f t="shared" ca="1" si="9"/>
        <v>-8.8493978554851083E-3</v>
      </c>
      <c r="E107" s="65">
        <f t="shared" ca="1" si="10"/>
        <v>-40.416636969650199</v>
      </c>
      <c r="F107" s="93">
        <f t="shared" si="11"/>
        <v>80</v>
      </c>
      <c r="G107" s="68">
        <f t="shared" ca="1" si="12"/>
        <v>16.716636969650196</v>
      </c>
      <c r="H107" s="45">
        <f t="shared" ca="1" si="7"/>
        <v>17.438117133486212</v>
      </c>
    </row>
    <row r="108" spans="1:8" x14ac:dyDescent="0.25">
      <c r="A108" s="90">
        <f t="shared" si="8"/>
        <v>461</v>
      </c>
      <c r="B108" s="44">
        <f t="shared" si="8"/>
        <v>44511</v>
      </c>
      <c r="C108" s="95">
        <f t="shared" ca="1" si="13"/>
        <v>63.038766591009207</v>
      </c>
      <c r="D108" s="65">
        <f t="shared" ca="1" si="9"/>
        <v>-0.24459643934059727</v>
      </c>
      <c r="E108" s="65">
        <f t="shared" ca="1" si="10"/>
        <v>-40.661233408990796</v>
      </c>
      <c r="F108" s="93">
        <f t="shared" si="11"/>
        <v>80</v>
      </c>
      <c r="G108" s="68">
        <f t="shared" ca="1" si="12"/>
        <v>16.961233408990793</v>
      </c>
      <c r="H108" s="45">
        <f t="shared" ca="1" si="7"/>
        <v>17.37071709095672</v>
      </c>
    </row>
    <row r="109" spans="1:8" x14ac:dyDescent="0.25">
      <c r="A109" s="90">
        <f t="shared" si="8"/>
        <v>466</v>
      </c>
      <c r="B109" s="44">
        <f t="shared" si="8"/>
        <v>44516</v>
      </c>
      <c r="C109" s="95">
        <f t="shared" ca="1" si="13"/>
        <v>62.373860150289026</v>
      </c>
      <c r="D109" s="65">
        <f t="shared" ca="1" si="9"/>
        <v>-0.66490644072018057</v>
      </c>
      <c r="E109" s="65">
        <f t="shared" ca="1" si="10"/>
        <v>-41.326139849710977</v>
      </c>
      <c r="F109" s="93">
        <f t="shared" si="11"/>
        <v>80</v>
      </c>
      <c r="G109" s="68">
        <f t="shared" ca="1" si="12"/>
        <v>17.626139849710974</v>
      </c>
      <c r="H109" s="45">
        <f t="shared" ca="1" si="7"/>
        <v>17.187498060853542</v>
      </c>
    </row>
    <row r="110" spans="1:8" x14ac:dyDescent="0.25">
      <c r="A110" s="90">
        <f t="shared" si="8"/>
        <v>471</v>
      </c>
      <c r="B110" s="44">
        <f t="shared" si="8"/>
        <v>44521</v>
      </c>
      <c r="C110" s="95">
        <f t="shared" ca="1" si="13"/>
        <v>62.561622139056219</v>
      </c>
      <c r="D110" s="65">
        <f t="shared" ca="1" si="9"/>
        <v>0.18776198876719263</v>
      </c>
      <c r="E110" s="65">
        <f t="shared" ca="1" si="10"/>
        <v>-41.138377860943784</v>
      </c>
      <c r="F110" s="93">
        <f t="shared" si="11"/>
        <v>80</v>
      </c>
      <c r="G110" s="68">
        <f t="shared" ca="1" si="12"/>
        <v>17.438377860943781</v>
      </c>
      <c r="H110" s="45">
        <f t="shared" ca="1" si="7"/>
        <v>17.239237023458429</v>
      </c>
    </row>
    <row r="111" spans="1:8" x14ac:dyDescent="0.25">
      <c r="A111" s="90">
        <f t="shared" si="8"/>
        <v>476</v>
      </c>
      <c r="B111" s="44">
        <f t="shared" si="8"/>
        <v>44526</v>
      </c>
      <c r="C111" s="95">
        <f t="shared" ca="1" si="13"/>
        <v>61.937552761624431</v>
      </c>
      <c r="D111" s="65">
        <f t="shared" ca="1" si="9"/>
        <v>-0.62406937743178759</v>
      </c>
      <c r="E111" s="65">
        <f t="shared" ca="1" si="10"/>
        <v>-41.762447238375572</v>
      </c>
      <c r="F111" s="93">
        <f t="shared" si="11"/>
        <v>80</v>
      </c>
      <c r="G111" s="68">
        <f t="shared" ca="1" si="12"/>
        <v>18.062447238375569</v>
      </c>
      <c r="H111" s="45">
        <f t="shared" ca="1" si="7"/>
        <v>17.067270895522746</v>
      </c>
    </row>
    <row r="112" spans="1:8" x14ac:dyDescent="0.25">
      <c r="A112" s="90">
        <f t="shared" si="8"/>
        <v>481</v>
      </c>
      <c r="B112" s="44">
        <f t="shared" si="8"/>
        <v>44531</v>
      </c>
      <c r="C112" s="95">
        <f t="shared" ca="1" si="13"/>
        <v>61.034609241299385</v>
      </c>
      <c r="D112" s="65">
        <f t="shared" ca="1" si="9"/>
        <v>-0.90294352032504577</v>
      </c>
      <c r="E112" s="65">
        <f t="shared" ca="1" si="10"/>
        <v>-42.665390758700617</v>
      </c>
      <c r="F112" s="93">
        <f t="shared" si="11"/>
        <v>80</v>
      </c>
      <c r="G112" s="68">
        <f t="shared" ca="1" si="12"/>
        <v>18.965390758700615</v>
      </c>
      <c r="H112" s="45">
        <f t="shared" ca="1" si="7"/>
        <v>16.818459294521087</v>
      </c>
    </row>
    <row r="113" spans="1:8" x14ac:dyDescent="0.25">
      <c r="A113" s="90">
        <f t="shared" si="8"/>
        <v>486</v>
      </c>
      <c r="B113" s="44">
        <f t="shared" si="8"/>
        <v>44536</v>
      </c>
      <c r="C113" s="95">
        <f t="shared" ca="1" si="13"/>
        <v>60.074527065654593</v>
      </c>
      <c r="D113" s="65">
        <f t="shared" ca="1" si="9"/>
        <v>-0.96008217564479281</v>
      </c>
      <c r="E113" s="65">
        <f t="shared" ca="1" si="10"/>
        <v>-43.62547293434541</v>
      </c>
      <c r="F113" s="93">
        <f t="shared" si="11"/>
        <v>80</v>
      </c>
      <c r="G113" s="68">
        <f t="shared" ca="1" si="12"/>
        <v>19.925472934345407</v>
      </c>
      <c r="H113" s="45">
        <f t="shared" ca="1" si="7"/>
        <v>16.553902788119288</v>
      </c>
    </row>
    <row r="114" spans="1:8" x14ac:dyDescent="0.25">
      <c r="A114" s="90">
        <f t="shared" si="8"/>
        <v>491</v>
      </c>
      <c r="B114" s="44">
        <f t="shared" si="8"/>
        <v>44541</v>
      </c>
      <c r="C114" s="95">
        <f t="shared" ca="1" si="13"/>
        <v>59.277664165049273</v>
      </c>
      <c r="D114" s="65">
        <f t="shared" ca="1" si="9"/>
        <v>-0.79686290060531917</v>
      </c>
      <c r="E114" s="65">
        <f t="shared" ca="1" si="10"/>
        <v>-44.422335834950729</v>
      </c>
      <c r="F114" s="93">
        <f t="shared" si="11"/>
        <v>80</v>
      </c>
      <c r="G114" s="68">
        <f t="shared" ca="1" si="12"/>
        <v>20.722335834950727</v>
      </c>
      <c r="H114" s="45">
        <f t="shared" ca="1" si="7"/>
        <v>16.334322349680498</v>
      </c>
    </row>
    <row r="115" spans="1:8" x14ac:dyDescent="0.25">
      <c r="A115" s="90">
        <f t="shared" si="8"/>
        <v>496</v>
      </c>
      <c r="B115" s="44">
        <f t="shared" si="8"/>
        <v>44546</v>
      </c>
      <c r="C115" s="95">
        <f t="shared" ca="1" si="13"/>
        <v>58.934489093125528</v>
      </c>
      <c r="D115" s="65">
        <f t="shared" ca="1" si="9"/>
        <v>-0.34317507192374563</v>
      </c>
      <c r="E115" s="65">
        <f t="shared" ca="1" si="10"/>
        <v>-44.765510906874475</v>
      </c>
      <c r="F115" s="93">
        <f t="shared" si="11"/>
        <v>80</v>
      </c>
      <c r="G115" s="68">
        <f t="shared" ca="1" si="12"/>
        <v>21.065510906874472</v>
      </c>
      <c r="H115" s="45">
        <f t="shared" ca="1" si="7"/>
        <v>16.239758362955762</v>
      </c>
    </row>
    <row r="116" spans="1:8" x14ac:dyDescent="0.25">
      <c r="A116" s="90">
        <f t="shared" si="8"/>
        <v>501</v>
      </c>
      <c r="B116" s="44">
        <f t="shared" si="8"/>
        <v>44551</v>
      </c>
      <c r="C116" s="95">
        <f t="shared" ca="1" si="13"/>
        <v>57.877876338179782</v>
      </c>
      <c r="D116" s="65">
        <f t="shared" ca="1" si="9"/>
        <v>-1.0566127549457462</v>
      </c>
      <c r="E116" s="65">
        <f t="shared" ca="1" si="10"/>
        <v>-45.822123661820221</v>
      </c>
      <c r="F116" s="93">
        <f t="shared" si="11"/>
        <v>80</v>
      </c>
      <c r="G116" s="68">
        <f t="shared" ca="1" si="12"/>
        <v>22.122123661820218</v>
      </c>
      <c r="H116" s="45">
        <f t="shared" ca="1" si="7"/>
        <v>15.948602265947406</v>
      </c>
    </row>
    <row r="117" spans="1:8" x14ac:dyDescent="0.25">
      <c r="A117" s="90">
        <f t="shared" si="8"/>
        <v>506</v>
      </c>
      <c r="B117" s="44">
        <f t="shared" si="8"/>
        <v>44556</v>
      </c>
      <c r="C117" s="95">
        <f t="shared" ca="1" si="13"/>
        <v>56.932783817559276</v>
      </c>
      <c r="D117" s="65">
        <f t="shared" ca="1" si="9"/>
        <v>-0.94509252062050564</v>
      </c>
      <c r="E117" s="65">
        <f t="shared" ca="1" si="10"/>
        <v>-46.767216182440727</v>
      </c>
      <c r="F117" s="93">
        <f t="shared" si="11"/>
        <v>80</v>
      </c>
      <c r="G117" s="68">
        <f t="shared" ca="1" si="12"/>
        <v>23.067216182440724</v>
      </c>
      <c r="H117" s="45">
        <f t="shared" ca="1" si="7"/>
        <v>15.688176250524391</v>
      </c>
    </row>
    <row r="118" spans="1:8" x14ac:dyDescent="0.25">
      <c r="A118" s="90">
        <f t="shared" si="8"/>
        <v>511</v>
      </c>
      <c r="B118" s="44">
        <f t="shared" si="8"/>
        <v>44561</v>
      </c>
      <c r="C118" s="95">
        <f t="shared" ca="1" si="13"/>
        <v>57.182857523669142</v>
      </c>
      <c r="D118" s="65">
        <f t="shared" ca="1" si="9"/>
        <v>0.25007370610986612</v>
      </c>
      <c r="E118" s="65">
        <f t="shared" ca="1" si="10"/>
        <v>-46.517142476330861</v>
      </c>
      <c r="F118" s="93">
        <f t="shared" si="11"/>
        <v>80</v>
      </c>
      <c r="G118" s="68">
        <f t="shared" ca="1" si="12"/>
        <v>22.817142476330858</v>
      </c>
      <c r="H118" s="45">
        <f t="shared" ca="1" si="7"/>
        <v>15.757085587360006</v>
      </c>
    </row>
    <row r="119" spans="1:8" x14ac:dyDescent="0.25">
      <c r="A119" s="90">
        <f t="shared" si="8"/>
        <v>516</v>
      </c>
      <c r="B119" s="44">
        <f t="shared" si="8"/>
        <v>44566</v>
      </c>
      <c r="C119" s="95">
        <f t="shared" ca="1" si="13"/>
        <v>57.018739970988435</v>
      </c>
      <c r="D119" s="65">
        <f t="shared" ca="1" si="9"/>
        <v>-0.16411755268070749</v>
      </c>
      <c r="E119" s="65">
        <f t="shared" ca="1" si="10"/>
        <v>-46.681260029011568</v>
      </c>
      <c r="F119" s="93">
        <f t="shared" si="11"/>
        <v>80</v>
      </c>
      <c r="G119" s="68">
        <f t="shared" ca="1" si="12"/>
        <v>22.981260029011565</v>
      </c>
      <c r="H119" s="45">
        <f t="shared" ca="1" si="7"/>
        <v>15.711861993507467</v>
      </c>
    </row>
    <row r="120" spans="1:8" x14ac:dyDescent="0.25">
      <c r="A120" s="90">
        <f t="shared" si="8"/>
        <v>521</v>
      </c>
      <c r="B120" s="44">
        <f t="shared" si="8"/>
        <v>44571</v>
      </c>
      <c r="C120" s="95">
        <f t="shared" ca="1" si="13"/>
        <v>57.511290029972642</v>
      </c>
      <c r="D120" s="65">
        <f t="shared" ca="1" si="9"/>
        <v>0.49255005898420734</v>
      </c>
      <c r="E120" s="65">
        <f t="shared" ca="1" si="10"/>
        <v>-46.188709970027361</v>
      </c>
      <c r="F120" s="93">
        <f t="shared" si="11"/>
        <v>80</v>
      </c>
      <c r="G120" s="68">
        <f t="shared" ca="1" si="12"/>
        <v>22.488709970027358</v>
      </c>
      <c r="H120" s="45">
        <f t="shared" ca="1" si="7"/>
        <v>15.847587170100136</v>
      </c>
    </row>
    <row r="121" spans="1:8" x14ac:dyDescent="0.25">
      <c r="A121" s="90">
        <f t="shared" si="8"/>
        <v>526</v>
      </c>
      <c r="B121" s="44">
        <f t="shared" si="8"/>
        <v>44576</v>
      </c>
      <c r="C121" s="95">
        <f t="shared" ca="1" si="13"/>
        <v>56.154136419197314</v>
      </c>
      <c r="D121" s="65">
        <f t="shared" ca="1" si="9"/>
        <v>-1.3571536107753275</v>
      </c>
      <c r="E121" s="65">
        <f t="shared" ca="1" si="10"/>
        <v>-47.545863580802688</v>
      </c>
      <c r="F121" s="93">
        <f t="shared" si="11"/>
        <v>80</v>
      </c>
      <c r="G121" s="68">
        <f t="shared" ca="1" si="12"/>
        <v>23.845863580802686</v>
      </c>
      <c r="H121" s="45">
        <f t="shared" ca="1" si="7"/>
        <v>15.473615204964782</v>
      </c>
    </row>
    <row r="122" spans="1:8" x14ac:dyDescent="0.25">
      <c r="A122" s="90">
        <f t="shared" si="8"/>
        <v>531</v>
      </c>
      <c r="B122" s="44">
        <f t="shared" si="8"/>
        <v>44581</v>
      </c>
      <c r="C122" s="95">
        <f t="shared" ca="1" si="13"/>
        <v>56.417858577285457</v>
      </c>
      <c r="D122" s="65">
        <f t="shared" ca="1" si="9"/>
        <v>0.26372215808814303</v>
      </c>
      <c r="E122" s="65">
        <f t="shared" ca="1" si="10"/>
        <v>-47.282141422714545</v>
      </c>
      <c r="F122" s="93">
        <f t="shared" si="11"/>
        <v>80</v>
      </c>
      <c r="G122" s="68">
        <f t="shared" ca="1" si="12"/>
        <v>23.582141422714543</v>
      </c>
      <c r="H122" s="45">
        <f t="shared" ca="1" si="7"/>
        <v>15.546285456089572</v>
      </c>
    </row>
    <row r="123" spans="1:8" x14ac:dyDescent="0.25">
      <c r="A123" s="90">
        <f t="shared" si="8"/>
        <v>536</v>
      </c>
      <c r="B123" s="44">
        <f t="shared" si="8"/>
        <v>44586</v>
      </c>
      <c r="C123" s="95">
        <f t="shared" ca="1" si="13"/>
        <v>55.981979882545467</v>
      </c>
      <c r="D123" s="65">
        <f t="shared" ca="1" si="9"/>
        <v>-0.43587869473999064</v>
      </c>
      <c r="E123" s="65">
        <f t="shared" ca="1" si="10"/>
        <v>-47.718020117454536</v>
      </c>
      <c r="F123" s="93">
        <f t="shared" si="11"/>
        <v>80</v>
      </c>
      <c r="G123" s="68">
        <f t="shared" ca="1" si="12"/>
        <v>24.018020117454533</v>
      </c>
      <c r="H123" s="45">
        <f t="shared" ca="1" si="7"/>
        <v>15.426176419987591</v>
      </c>
    </row>
    <row r="124" spans="1:8" x14ac:dyDescent="0.25">
      <c r="A124" s="90">
        <f t="shared" si="8"/>
        <v>541</v>
      </c>
      <c r="B124" s="44">
        <f t="shared" si="8"/>
        <v>44591</v>
      </c>
      <c r="C124" s="95">
        <f t="shared" ca="1" si="13"/>
        <v>55.991270853471981</v>
      </c>
      <c r="D124" s="65">
        <f t="shared" ca="1" si="9"/>
        <v>9.2909709265143192E-3</v>
      </c>
      <c r="E124" s="65">
        <f t="shared" ca="1" si="10"/>
        <v>-47.708729146528022</v>
      </c>
      <c r="F124" s="93">
        <f t="shared" si="11"/>
        <v>80</v>
      </c>
      <c r="G124" s="68">
        <f t="shared" ca="1" si="12"/>
        <v>24.008729146528019</v>
      </c>
      <c r="H124" s="45">
        <f t="shared" ca="1" si="7"/>
        <v>15.428736603763264</v>
      </c>
    </row>
    <row r="125" spans="1:8" x14ac:dyDescent="0.25">
      <c r="A125" s="90">
        <f t="shared" si="8"/>
        <v>546</v>
      </c>
      <c r="B125" s="44">
        <f t="shared" si="8"/>
        <v>44596</v>
      </c>
      <c r="C125" s="95">
        <f t="shared" ca="1" si="13"/>
        <v>56.515432465347459</v>
      </c>
      <c r="D125" s="65">
        <f t="shared" ca="1" si="9"/>
        <v>0.52416161187547772</v>
      </c>
      <c r="E125" s="65">
        <f t="shared" ca="1" si="10"/>
        <v>-47.184567534652544</v>
      </c>
      <c r="F125" s="93">
        <f t="shared" si="11"/>
        <v>80</v>
      </c>
      <c r="G125" s="68">
        <f t="shared" ca="1" si="12"/>
        <v>23.484567534652541</v>
      </c>
      <c r="H125" s="45">
        <f t="shared" ca="1" si="7"/>
        <v>15.573172536796374</v>
      </c>
    </row>
    <row r="126" spans="1:8" x14ac:dyDescent="0.25">
      <c r="A126" s="90">
        <f t="shared" si="8"/>
        <v>551</v>
      </c>
      <c r="B126" s="44">
        <f t="shared" si="8"/>
        <v>44601</v>
      </c>
      <c r="C126" s="95">
        <f t="shared" ca="1" si="13"/>
        <v>55.933001566943432</v>
      </c>
      <c r="D126" s="65">
        <f t="shared" ca="1" si="9"/>
        <v>-0.58243089840402718</v>
      </c>
      <c r="E126" s="65">
        <f t="shared" ca="1" si="10"/>
        <v>-47.766998433056571</v>
      </c>
      <c r="F126" s="93">
        <f t="shared" si="11"/>
        <v>80</v>
      </c>
      <c r="G126" s="68">
        <f t="shared" ca="1" si="12"/>
        <v>24.066998433056568</v>
      </c>
      <c r="H126" s="45">
        <f t="shared" ca="1" si="7"/>
        <v>15.41268014602915</v>
      </c>
    </row>
    <row r="127" spans="1:8" x14ac:dyDescent="0.25">
      <c r="A127" s="90">
        <f t="shared" si="8"/>
        <v>556</v>
      </c>
      <c r="B127" s="44">
        <f t="shared" si="8"/>
        <v>44606</v>
      </c>
      <c r="C127" s="95">
        <f t="shared" ca="1" si="13"/>
        <v>55.412862359406645</v>
      </c>
      <c r="D127" s="65">
        <f t="shared" ca="1" si="9"/>
        <v>-0.52013920753678633</v>
      </c>
      <c r="E127" s="65">
        <f t="shared" ca="1" si="10"/>
        <v>-48.287137640593357</v>
      </c>
      <c r="F127" s="93">
        <f t="shared" si="11"/>
        <v>80</v>
      </c>
      <c r="G127" s="68">
        <f t="shared" ca="1" si="12"/>
        <v>24.587137640593355</v>
      </c>
      <c r="H127" s="45">
        <f t="shared" ca="1" si="7"/>
        <v>15.269352611075053</v>
      </c>
    </row>
    <row r="128" spans="1:8" x14ac:dyDescent="0.25">
      <c r="A128" s="90">
        <f t="shared" si="8"/>
        <v>561</v>
      </c>
      <c r="B128" s="44">
        <f t="shared" si="8"/>
        <v>44611</v>
      </c>
      <c r="C128" s="95">
        <f t="shared" ca="1" si="13"/>
        <v>55.790026402225941</v>
      </c>
      <c r="D128" s="65">
        <f t="shared" ca="1" si="9"/>
        <v>0.37716404281929528</v>
      </c>
      <c r="E128" s="65">
        <f t="shared" ca="1" si="10"/>
        <v>-47.909973597774062</v>
      </c>
      <c r="F128" s="93">
        <f t="shared" si="11"/>
        <v>80</v>
      </c>
      <c r="G128" s="68">
        <f t="shared" ca="1" si="12"/>
        <v>24.209973597774059</v>
      </c>
      <c r="H128" s="45">
        <f t="shared" ca="1" si="7"/>
        <v>15.373282466289414</v>
      </c>
    </row>
    <row r="129" spans="1:8" x14ac:dyDescent="0.25">
      <c r="A129" s="90">
        <f t="shared" si="8"/>
        <v>566</v>
      </c>
      <c r="B129" s="44">
        <f t="shared" si="8"/>
        <v>44616</v>
      </c>
      <c r="C129" s="95">
        <f t="shared" ca="1" si="13"/>
        <v>56.358618247664381</v>
      </c>
      <c r="D129" s="65">
        <f t="shared" ca="1" si="9"/>
        <v>0.56859184543844066</v>
      </c>
      <c r="E129" s="65">
        <f t="shared" ca="1" si="10"/>
        <v>-47.341381752335622</v>
      </c>
      <c r="F129" s="93">
        <f t="shared" si="11"/>
        <v>80</v>
      </c>
      <c r="G129" s="68">
        <f t="shared" ca="1" si="12"/>
        <v>23.641381752335619</v>
      </c>
      <c r="H129" s="45">
        <f t="shared" ca="1" si="7"/>
        <v>15.529961421501472</v>
      </c>
    </row>
    <row r="130" spans="1:8" x14ac:dyDescent="0.25">
      <c r="A130" s="90">
        <f t="shared" si="8"/>
        <v>571</v>
      </c>
      <c r="B130" s="44">
        <f t="shared" si="8"/>
        <v>44621</v>
      </c>
      <c r="C130" s="95">
        <f t="shared" ca="1" si="13"/>
        <v>55.406846486916848</v>
      </c>
      <c r="D130" s="65">
        <f t="shared" ca="1" si="9"/>
        <v>-0.95177176074753334</v>
      </c>
      <c r="E130" s="65">
        <f t="shared" ca="1" si="10"/>
        <v>-48.293153513083155</v>
      </c>
      <c r="F130" s="93">
        <f t="shared" si="11"/>
        <v>80</v>
      </c>
      <c r="G130" s="68">
        <f t="shared" ca="1" si="12"/>
        <v>24.593153513083152</v>
      </c>
      <c r="H130" s="45">
        <f t="shared" ca="1" si="7"/>
        <v>15.267694900673556</v>
      </c>
    </row>
    <row r="131" spans="1:8" x14ac:dyDescent="0.25">
      <c r="A131" s="90">
        <f t="shared" si="8"/>
        <v>576</v>
      </c>
      <c r="B131" s="44">
        <f t="shared" si="8"/>
        <v>44626</v>
      </c>
      <c r="C131" s="95">
        <f t="shared" ca="1" si="13"/>
        <v>55.062905463432422</v>
      </c>
      <c r="D131" s="65">
        <f t="shared" ca="1" si="9"/>
        <v>-0.34394102348442601</v>
      </c>
      <c r="E131" s="65">
        <f t="shared" ca="1" si="10"/>
        <v>-48.637094536567581</v>
      </c>
      <c r="F131" s="93">
        <f t="shared" si="11"/>
        <v>80</v>
      </c>
      <c r="G131" s="68">
        <f t="shared" ca="1" si="12"/>
        <v>24.937094536567578</v>
      </c>
      <c r="H131" s="45">
        <f t="shared" ca="1" si="7"/>
        <v>15.172919851318859</v>
      </c>
    </row>
    <row r="132" spans="1:8" x14ac:dyDescent="0.25">
      <c r="A132" s="90">
        <f t="shared" si="8"/>
        <v>581</v>
      </c>
      <c r="B132" s="44">
        <f t="shared" si="8"/>
        <v>44631</v>
      </c>
      <c r="C132" s="95">
        <f t="shared" ca="1" si="13"/>
        <v>54.865096417543469</v>
      </c>
      <c r="D132" s="65">
        <f t="shared" ca="1" si="9"/>
        <v>-0.19780904588895254</v>
      </c>
      <c r="E132" s="65">
        <f t="shared" ca="1" si="10"/>
        <v>-48.834903582456533</v>
      </c>
      <c r="F132" s="93">
        <f t="shared" si="11"/>
        <v>80</v>
      </c>
      <c r="G132" s="68">
        <f t="shared" ca="1" si="12"/>
        <v>25.134903582456531</v>
      </c>
      <c r="H132" s="45">
        <f t="shared" ca="1" si="7"/>
        <v>15.118412360770034</v>
      </c>
    </row>
    <row r="133" spans="1:8" x14ac:dyDescent="0.25">
      <c r="A133" s="90">
        <f t="shared" si="8"/>
        <v>586</v>
      </c>
      <c r="B133" s="44">
        <f t="shared" si="8"/>
        <v>44636</v>
      </c>
      <c r="C133" s="95">
        <f t="shared" ca="1" si="13"/>
        <v>53.602712306825353</v>
      </c>
      <c r="D133" s="65">
        <f t="shared" ca="1" si="9"/>
        <v>-1.2623841107181164</v>
      </c>
      <c r="E133" s="65">
        <f t="shared" ca="1" si="10"/>
        <v>-50.09728769317465</v>
      </c>
      <c r="F133" s="93">
        <f t="shared" si="11"/>
        <v>80</v>
      </c>
      <c r="G133" s="68">
        <f t="shared" ca="1" si="12"/>
        <v>26.397287693174647</v>
      </c>
      <c r="H133" s="45">
        <f t="shared" ca="1" si="7"/>
        <v>14.770554710101296</v>
      </c>
    </row>
    <row r="134" spans="1:8" x14ac:dyDescent="0.25">
      <c r="A134" s="90">
        <f t="shared" si="8"/>
        <v>591</v>
      </c>
      <c r="B134" s="44">
        <f t="shared" si="8"/>
        <v>44641</v>
      </c>
      <c r="C134" s="95">
        <f t="shared" ca="1" si="13"/>
        <v>52.95649993209171</v>
      </c>
      <c r="D134" s="65">
        <f t="shared" ca="1" si="9"/>
        <v>-0.64621237473364346</v>
      </c>
      <c r="E134" s="65">
        <f t="shared" ca="1" si="10"/>
        <v>-50.743500067908293</v>
      </c>
      <c r="F134" s="93">
        <f t="shared" si="11"/>
        <v>80</v>
      </c>
      <c r="G134" s="68">
        <f t="shared" ca="1" si="12"/>
        <v>27.04350006790829</v>
      </c>
      <c r="H134" s="45">
        <f t="shared" ca="1" si="7"/>
        <v>14.592486944039159</v>
      </c>
    </row>
    <row r="135" spans="1:8" x14ac:dyDescent="0.25">
      <c r="A135" s="90">
        <f t="shared" si="8"/>
        <v>596</v>
      </c>
      <c r="B135" s="44">
        <f t="shared" si="8"/>
        <v>44646</v>
      </c>
      <c r="C135" s="95">
        <f t="shared" ca="1" si="13"/>
        <v>51.705799921483901</v>
      </c>
      <c r="D135" s="65">
        <f t="shared" ca="1" si="9"/>
        <v>-1.2507000106078081</v>
      </c>
      <c r="E135" s="65">
        <f t="shared" ca="1" si="10"/>
        <v>-51.994200078516101</v>
      </c>
      <c r="F135" s="93">
        <f t="shared" si="11"/>
        <v>80</v>
      </c>
      <c r="G135" s="68">
        <f t="shared" ca="1" si="12"/>
        <v>28.294200078516099</v>
      </c>
      <c r="H135" s="45">
        <f t="shared" ca="1" si="7"/>
        <v>14.247848918506735</v>
      </c>
    </row>
    <row r="136" spans="1:8" x14ac:dyDescent="0.25">
      <c r="A136" s="90">
        <f t="shared" si="8"/>
        <v>601</v>
      </c>
      <c r="B136" s="44">
        <f t="shared" si="8"/>
        <v>44651</v>
      </c>
      <c r="C136" s="95">
        <f t="shared" ca="1" si="13"/>
        <v>51.150746543712138</v>
      </c>
      <c r="D136" s="65">
        <f t="shared" ca="1" si="9"/>
        <v>-0.55505337777176322</v>
      </c>
      <c r="E136" s="65">
        <f t="shared" ca="1" si="10"/>
        <v>-52.549253456287865</v>
      </c>
      <c r="F136" s="93">
        <f t="shared" si="11"/>
        <v>80</v>
      </c>
      <c r="G136" s="68">
        <f t="shared" ca="1" si="12"/>
        <v>28.849253456287862</v>
      </c>
      <c r="H136" s="45">
        <f t="shared" ca="1" si="7"/>
        <v>14.094900570735152</v>
      </c>
    </row>
    <row r="137" spans="1:8" x14ac:dyDescent="0.25">
      <c r="A137" s="90">
        <f t="shared" si="8"/>
        <v>606</v>
      </c>
      <c r="B137" s="44">
        <f t="shared" si="8"/>
        <v>44656</v>
      </c>
      <c r="C137" s="95">
        <f t="shared" ca="1" si="13"/>
        <v>50.159871243046439</v>
      </c>
      <c r="D137" s="65">
        <f t="shared" ca="1" si="9"/>
        <v>-0.9908753006656994</v>
      </c>
      <c r="E137" s="65">
        <f t="shared" ca="1" si="10"/>
        <v>-53.540128756953564</v>
      </c>
      <c r="F137" s="93">
        <f t="shared" si="11"/>
        <v>80</v>
      </c>
      <c r="G137" s="68">
        <f t="shared" ca="1" si="12"/>
        <v>29.840128756953561</v>
      </c>
      <c r="H137" s="45">
        <f t="shared" ca="1" si="7"/>
        <v>13.821858830690458</v>
      </c>
    </row>
    <row r="138" spans="1:8" x14ac:dyDescent="0.25">
      <c r="A138" s="90">
        <f t="shared" si="8"/>
        <v>611</v>
      </c>
      <c r="B138" s="44">
        <f t="shared" si="8"/>
        <v>44661</v>
      </c>
      <c r="C138" s="95">
        <f t="shared" ca="1" si="13"/>
        <v>50.277674897262095</v>
      </c>
      <c r="D138" s="65">
        <f t="shared" ca="1" si="9"/>
        <v>0.11780365421565619</v>
      </c>
      <c r="E138" s="65">
        <f t="shared" ca="1" si="10"/>
        <v>-53.422325102737908</v>
      </c>
      <c r="F138" s="93">
        <f t="shared" si="11"/>
        <v>80</v>
      </c>
      <c r="G138" s="68">
        <f t="shared" ca="1" si="12"/>
        <v>29.722325102737905</v>
      </c>
      <c r="H138" s="45">
        <f t="shared" ca="1" si="7"/>
        <v>13.85432034699736</v>
      </c>
    </row>
    <row r="139" spans="1:8" x14ac:dyDescent="0.25">
      <c r="A139" s="90">
        <f t="shared" si="8"/>
        <v>616</v>
      </c>
      <c r="B139" s="44">
        <f t="shared" si="8"/>
        <v>44666</v>
      </c>
      <c r="C139" s="95">
        <f t="shared" ca="1" si="13"/>
        <v>50.0426399688739</v>
      </c>
      <c r="D139" s="65">
        <f t="shared" ca="1" si="9"/>
        <v>-0.2350349283881954</v>
      </c>
      <c r="E139" s="65">
        <f t="shared" ca="1" si="10"/>
        <v>-53.657360031126103</v>
      </c>
      <c r="F139" s="93">
        <f t="shared" si="11"/>
        <v>80</v>
      </c>
      <c r="G139" s="68">
        <f t="shared" ca="1" si="12"/>
        <v>29.9573600311261</v>
      </c>
      <c r="H139" s="45">
        <f t="shared" ca="1" si="7"/>
        <v>13.789555037199772</v>
      </c>
    </row>
    <row r="140" spans="1:8" x14ac:dyDescent="0.25">
      <c r="A140" s="90">
        <f t="shared" si="8"/>
        <v>621</v>
      </c>
      <c r="B140" s="44">
        <f t="shared" si="8"/>
        <v>44671</v>
      </c>
      <c r="C140" s="95">
        <f t="shared" ca="1" si="13"/>
        <v>49.80609786290578</v>
      </c>
      <c r="D140" s="65">
        <f t="shared" ca="1" si="9"/>
        <v>-0.23654210596811964</v>
      </c>
      <c r="E140" s="65">
        <f t="shared" ca="1" si="10"/>
        <v>-53.893902137094223</v>
      </c>
      <c r="F140" s="93">
        <f t="shared" si="11"/>
        <v>80</v>
      </c>
      <c r="G140" s="68">
        <f t="shared" ca="1" si="12"/>
        <v>30.19390213709422</v>
      </c>
      <c r="H140" s="45">
        <f t="shared" ca="1" si="7"/>
        <v>13.724374415416202</v>
      </c>
    </row>
    <row r="141" spans="1:8" x14ac:dyDescent="0.25">
      <c r="A141" s="90">
        <f t="shared" si="8"/>
        <v>626</v>
      </c>
      <c r="B141" s="44">
        <f t="shared" si="8"/>
        <v>44676</v>
      </c>
      <c r="C141" s="95">
        <f t="shared" ca="1" si="13"/>
        <v>49.009921714226117</v>
      </c>
      <c r="D141" s="65">
        <f t="shared" ca="1" si="9"/>
        <v>-0.79617614867966324</v>
      </c>
      <c r="E141" s="65">
        <f t="shared" ca="1" si="10"/>
        <v>-54.690078285773886</v>
      </c>
      <c r="F141" s="93">
        <f t="shared" si="11"/>
        <v>80</v>
      </c>
      <c r="G141" s="68">
        <f t="shared" ca="1" si="12"/>
        <v>30.990078285773883</v>
      </c>
      <c r="H141" s="45">
        <f t="shared" ca="1" si="7"/>
        <v>13.504983215664295</v>
      </c>
    </row>
    <row r="142" spans="1:8" x14ac:dyDescent="0.25">
      <c r="A142" s="90">
        <f t="shared" si="8"/>
        <v>631</v>
      </c>
      <c r="B142" s="44">
        <f t="shared" si="8"/>
        <v>44681</v>
      </c>
      <c r="C142" s="95">
        <f t="shared" ca="1" si="13"/>
        <v>47.801207570435835</v>
      </c>
      <c r="D142" s="65">
        <f t="shared" ca="1" si="9"/>
        <v>-1.2087141437902815</v>
      </c>
      <c r="E142" s="65">
        <f t="shared" ca="1" si="10"/>
        <v>-55.898792429564168</v>
      </c>
      <c r="F142" s="93">
        <f t="shared" si="11"/>
        <v>80</v>
      </c>
      <c r="G142" s="68">
        <f t="shared" ca="1" si="12"/>
        <v>32.198792429564165</v>
      </c>
      <c r="H142" s="45">
        <f t="shared" ca="1" si="7"/>
        <v>13.17191465212718</v>
      </c>
    </row>
    <row r="143" spans="1:8" x14ac:dyDescent="0.25">
      <c r="A143" s="90">
        <f t="shared" si="8"/>
        <v>636</v>
      </c>
      <c r="B143" s="44">
        <f t="shared" si="8"/>
        <v>44686</v>
      </c>
      <c r="C143" s="95">
        <f t="shared" ca="1" si="13"/>
        <v>46.428109883783954</v>
      </c>
      <c r="D143" s="65">
        <f t="shared" ca="1" si="9"/>
        <v>-1.3730976866518816</v>
      </c>
      <c r="E143" s="65">
        <f t="shared" ca="1" si="10"/>
        <v>-57.271890116216049</v>
      </c>
      <c r="F143" s="93">
        <f t="shared" si="11"/>
        <v>80</v>
      </c>
      <c r="G143" s="68">
        <f t="shared" ca="1" si="12"/>
        <v>33.571890116216046</v>
      </c>
      <c r="H143" s="45">
        <f t="shared" ca="1" si="7"/>
        <v>12.793549199518866</v>
      </c>
    </row>
    <row r="144" spans="1:8" x14ac:dyDescent="0.25">
      <c r="A144" s="90">
        <f t="shared" si="8"/>
        <v>641</v>
      </c>
      <c r="B144" s="44">
        <f t="shared" si="8"/>
        <v>44691</v>
      </c>
      <c r="C144" s="95">
        <f t="shared" ca="1" si="13"/>
        <v>46.734412451210424</v>
      </c>
      <c r="D144" s="65">
        <f t="shared" ca="1" si="9"/>
        <v>0.30630256742647077</v>
      </c>
      <c r="E144" s="65">
        <f t="shared" ca="1" si="10"/>
        <v>-56.965587548789578</v>
      </c>
      <c r="F144" s="93">
        <f t="shared" si="11"/>
        <v>80</v>
      </c>
      <c r="G144" s="68">
        <f t="shared" ca="1" si="12"/>
        <v>33.265587548789576</v>
      </c>
      <c r="H144" s="45">
        <f t="shared" ca="1" si="7"/>
        <v>12.877952742461247</v>
      </c>
    </row>
    <row r="145" spans="1:8" x14ac:dyDescent="0.25">
      <c r="A145" s="90">
        <f t="shared" si="8"/>
        <v>646</v>
      </c>
      <c r="B145" s="44">
        <f t="shared" si="8"/>
        <v>44696</v>
      </c>
      <c r="C145" s="95">
        <f t="shared" ca="1" si="13"/>
        <v>46.576973782600462</v>
      </c>
      <c r="D145" s="65">
        <f t="shared" ca="1" si="9"/>
        <v>-0.15743866860996292</v>
      </c>
      <c r="E145" s="65">
        <f t="shared" ca="1" si="10"/>
        <v>-57.123026217399541</v>
      </c>
      <c r="F145" s="93">
        <f t="shared" si="11"/>
        <v>80</v>
      </c>
      <c r="G145" s="68">
        <f t="shared" ca="1" si="12"/>
        <v>33.423026217399538</v>
      </c>
      <c r="H145" s="45">
        <f t="shared" ref="H145:H208" ca="1" si="14">IF(ISBLANK(C145)," ",C145/($H$5/100)^2)</f>
        <v>12.834569555900128</v>
      </c>
    </row>
    <row r="146" spans="1:8" x14ac:dyDescent="0.25">
      <c r="A146" s="90">
        <f t="shared" ref="A146:B209" si="15">A145+$C$8</f>
        <v>651</v>
      </c>
      <c r="B146" s="44">
        <f t="shared" si="15"/>
        <v>44701</v>
      </c>
      <c r="C146" s="95">
        <f t="shared" ca="1" si="13"/>
        <v>45.626357894144562</v>
      </c>
      <c r="D146" s="65">
        <f t="shared" ref="D146:D209" ca="1" si="16">IF(ISBLANK(C146),,C146-C145)</f>
        <v>-0.95061588845589995</v>
      </c>
      <c r="E146" s="65">
        <f t="shared" ref="E146:E209" ca="1" si="17">IF(ISBLANK(C146),,C146-C$5)</f>
        <v>-58.073642105855441</v>
      </c>
      <c r="F146" s="93">
        <f t="shared" ref="F146:F209" si="18">IF(F145&gt;F$5,F145+C$10/1000*$C$8,$F$5)</f>
        <v>80</v>
      </c>
      <c r="G146" s="68">
        <f t="shared" ref="G146:G209" ca="1" si="19">IF(ISBLANK(C146),"",((F146-C146)))</f>
        <v>34.373642105855438</v>
      </c>
      <c r="H146" s="45">
        <f t="shared" ca="1" si="14"/>
        <v>12.572621542740698</v>
      </c>
    </row>
    <row r="147" spans="1:8" x14ac:dyDescent="0.25">
      <c r="A147" s="90">
        <f t="shared" si="15"/>
        <v>656</v>
      </c>
      <c r="B147" s="44">
        <f t="shared" si="15"/>
        <v>44706</v>
      </c>
      <c r="C147" s="95">
        <f t="shared" ref="C147:C210" ca="1" si="20">C146+RAND()*2-1.41</f>
        <v>45.068326201344675</v>
      </c>
      <c r="D147" s="65">
        <f t="shared" ca="1" si="16"/>
        <v>-0.55803169279988651</v>
      </c>
      <c r="E147" s="65">
        <f t="shared" ca="1" si="17"/>
        <v>-58.631673798655328</v>
      </c>
      <c r="F147" s="93">
        <f t="shared" si="18"/>
        <v>80</v>
      </c>
      <c r="G147" s="68">
        <f t="shared" ca="1" si="19"/>
        <v>34.931673798655325</v>
      </c>
      <c r="H147" s="45">
        <f t="shared" ca="1" si="14"/>
        <v>12.418852502075538</v>
      </c>
    </row>
    <row r="148" spans="1:8" x14ac:dyDescent="0.25">
      <c r="A148" s="90">
        <f t="shared" si="15"/>
        <v>661</v>
      </c>
      <c r="B148" s="44">
        <f t="shared" si="15"/>
        <v>44711</v>
      </c>
      <c r="C148" s="95">
        <f t="shared" ca="1" si="20"/>
        <v>45.340304621972571</v>
      </c>
      <c r="D148" s="65">
        <f t="shared" ca="1" si="16"/>
        <v>0.2719784206278959</v>
      </c>
      <c r="E148" s="65">
        <f t="shared" ca="1" si="17"/>
        <v>-58.359695378027432</v>
      </c>
      <c r="F148" s="93">
        <f t="shared" si="18"/>
        <v>80</v>
      </c>
      <c r="G148" s="68">
        <f t="shared" ca="1" si="19"/>
        <v>34.659695378027429</v>
      </c>
      <c r="H148" s="45">
        <f t="shared" ca="1" si="14"/>
        <v>12.493797816761409</v>
      </c>
    </row>
    <row r="149" spans="1:8" x14ac:dyDescent="0.25">
      <c r="A149" s="90">
        <f t="shared" si="15"/>
        <v>666</v>
      </c>
      <c r="B149" s="44">
        <f t="shared" si="15"/>
        <v>44716</v>
      </c>
      <c r="C149" s="95">
        <f t="shared" ca="1" si="20"/>
        <v>44.959251159963451</v>
      </c>
      <c r="D149" s="65">
        <f t="shared" ca="1" si="16"/>
        <v>-0.38105346200912038</v>
      </c>
      <c r="E149" s="65">
        <f t="shared" ca="1" si="17"/>
        <v>-58.740748840036552</v>
      </c>
      <c r="F149" s="93">
        <f t="shared" si="18"/>
        <v>80</v>
      </c>
      <c r="G149" s="68">
        <f t="shared" ca="1" si="19"/>
        <v>35.040748840036549</v>
      </c>
      <c r="H149" s="45">
        <f t="shared" ca="1" si="14"/>
        <v>12.388796208337901</v>
      </c>
    </row>
    <row r="150" spans="1:8" x14ac:dyDescent="0.25">
      <c r="A150" s="90">
        <f t="shared" si="15"/>
        <v>671</v>
      </c>
      <c r="B150" s="44">
        <f t="shared" si="15"/>
        <v>44721</v>
      </c>
      <c r="C150" s="95">
        <f t="shared" ca="1" si="20"/>
        <v>45.369910271678179</v>
      </c>
      <c r="D150" s="65">
        <f t="shared" ca="1" si="16"/>
        <v>0.41065911171472891</v>
      </c>
      <c r="E150" s="65">
        <f t="shared" ca="1" si="17"/>
        <v>-58.330089728321823</v>
      </c>
      <c r="F150" s="93">
        <f t="shared" si="18"/>
        <v>80</v>
      </c>
      <c r="G150" s="68">
        <f t="shared" ca="1" si="19"/>
        <v>34.630089728321821</v>
      </c>
      <c r="H150" s="45">
        <f t="shared" ca="1" si="14"/>
        <v>12.501955834329657</v>
      </c>
    </row>
    <row r="151" spans="1:8" x14ac:dyDescent="0.25">
      <c r="A151" s="90">
        <f t="shared" si="15"/>
        <v>676</v>
      </c>
      <c r="B151" s="44">
        <f t="shared" si="15"/>
        <v>44726</v>
      </c>
      <c r="C151" s="95">
        <f t="shared" ca="1" si="20"/>
        <v>44.429001007726782</v>
      </c>
      <c r="D151" s="65">
        <f t="shared" ca="1" si="16"/>
        <v>-0.94090926395139718</v>
      </c>
      <c r="E151" s="65">
        <f t="shared" ca="1" si="17"/>
        <v>-59.270998992273221</v>
      </c>
      <c r="F151" s="93">
        <f t="shared" si="18"/>
        <v>80</v>
      </c>
      <c r="G151" s="68">
        <f t="shared" ca="1" si="19"/>
        <v>35.570998992273218</v>
      </c>
      <c r="H151" s="45">
        <f t="shared" ca="1" si="14"/>
        <v>12.242682540827573</v>
      </c>
    </row>
    <row r="152" spans="1:8" x14ac:dyDescent="0.25">
      <c r="A152" s="90">
        <f t="shared" si="15"/>
        <v>681</v>
      </c>
      <c r="B152" s="44">
        <f t="shared" si="15"/>
        <v>44731</v>
      </c>
      <c r="C152" s="95">
        <f t="shared" ca="1" si="20"/>
        <v>44.057496952376347</v>
      </c>
      <c r="D152" s="65">
        <f t="shared" ca="1" si="16"/>
        <v>-0.37150405535043518</v>
      </c>
      <c r="E152" s="65">
        <f t="shared" ca="1" si="17"/>
        <v>-59.642503047623656</v>
      </c>
      <c r="F152" s="93">
        <f t="shared" si="18"/>
        <v>80</v>
      </c>
      <c r="G152" s="68">
        <f t="shared" ca="1" si="19"/>
        <v>35.942503047623653</v>
      </c>
      <c r="H152" s="45">
        <f t="shared" ca="1" si="14"/>
        <v>12.140312329723919</v>
      </c>
    </row>
    <row r="153" spans="1:8" x14ac:dyDescent="0.25">
      <c r="A153" s="90">
        <f t="shared" si="15"/>
        <v>686</v>
      </c>
      <c r="B153" s="44">
        <f t="shared" si="15"/>
        <v>44736</v>
      </c>
      <c r="C153" s="95">
        <f t="shared" ca="1" si="20"/>
        <v>44.017964126435068</v>
      </c>
      <c r="D153" s="65">
        <f t="shared" ca="1" si="16"/>
        <v>-3.953282594127927E-2</v>
      </c>
      <c r="E153" s="65">
        <f t="shared" ca="1" si="17"/>
        <v>-59.682035873564935</v>
      </c>
      <c r="F153" s="93">
        <f t="shared" si="18"/>
        <v>80</v>
      </c>
      <c r="G153" s="68">
        <f t="shared" ca="1" si="19"/>
        <v>35.982035873564932</v>
      </c>
      <c r="H153" s="45">
        <f t="shared" ca="1" si="14"/>
        <v>12.129418818121966</v>
      </c>
    </row>
    <row r="154" spans="1:8" x14ac:dyDescent="0.25">
      <c r="A154" s="90">
        <f t="shared" si="15"/>
        <v>691</v>
      </c>
      <c r="B154" s="44">
        <f t="shared" si="15"/>
        <v>44741</v>
      </c>
      <c r="C154" s="95">
        <f t="shared" ca="1" si="20"/>
        <v>44.044236980465094</v>
      </c>
      <c r="D154" s="65">
        <f t="shared" ca="1" si="16"/>
        <v>2.6272854030025883E-2</v>
      </c>
      <c r="E154" s="65">
        <f t="shared" ca="1" si="17"/>
        <v>-59.655763019534909</v>
      </c>
      <c r="F154" s="93">
        <f t="shared" si="18"/>
        <v>80</v>
      </c>
      <c r="G154" s="68">
        <f t="shared" ca="1" si="19"/>
        <v>35.955763019534906</v>
      </c>
      <c r="H154" s="45">
        <f t="shared" ca="1" si="14"/>
        <v>12.13665846348953</v>
      </c>
    </row>
    <row r="155" spans="1:8" x14ac:dyDescent="0.25">
      <c r="A155" s="90">
        <f t="shared" si="15"/>
        <v>696</v>
      </c>
      <c r="B155" s="44">
        <f t="shared" si="15"/>
        <v>44746</v>
      </c>
      <c r="C155" s="95">
        <f t="shared" ca="1" si="20"/>
        <v>43.434305707142826</v>
      </c>
      <c r="D155" s="65">
        <f t="shared" ca="1" si="16"/>
        <v>-0.60993127332226749</v>
      </c>
      <c r="E155" s="65">
        <f t="shared" ca="1" si="17"/>
        <v>-60.265694292857177</v>
      </c>
      <c r="F155" s="93">
        <f t="shared" si="18"/>
        <v>80</v>
      </c>
      <c r="G155" s="68">
        <f t="shared" ca="1" si="19"/>
        <v>36.565694292857174</v>
      </c>
      <c r="H155" s="45">
        <f t="shared" ca="1" si="14"/>
        <v>11.968588176477931</v>
      </c>
    </row>
    <row r="156" spans="1:8" x14ac:dyDescent="0.25">
      <c r="A156" s="90">
        <f t="shared" si="15"/>
        <v>701</v>
      </c>
      <c r="B156" s="44">
        <f t="shared" si="15"/>
        <v>44751</v>
      </c>
      <c r="C156" s="95">
        <f t="shared" ca="1" si="20"/>
        <v>42.375864061079042</v>
      </c>
      <c r="D156" s="65">
        <f t="shared" ca="1" si="16"/>
        <v>-1.058441646063784</v>
      </c>
      <c r="E156" s="65">
        <f t="shared" ca="1" si="17"/>
        <v>-61.324135938920961</v>
      </c>
      <c r="F156" s="93">
        <f t="shared" si="18"/>
        <v>80</v>
      </c>
      <c r="G156" s="68">
        <f t="shared" ca="1" si="19"/>
        <v>37.624135938920958</v>
      </c>
      <c r="H156" s="45">
        <f t="shared" ca="1" si="14"/>
        <v>11.676928117353571</v>
      </c>
    </row>
    <row r="157" spans="1:8" x14ac:dyDescent="0.25">
      <c r="A157" s="90">
        <f t="shared" si="15"/>
        <v>706</v>
      </c>
      <c r="B157" s="44">
        <f t="shared" si="15"/>
        <v>44756</v>
      </c>
      <c r="C157" s="95">
        <f t="shared" ca="1" si="20"/>
        <v>42.57368964956558</v>
      </c>
      <c r="D157" s="65">
        <f t="shared" ca="1" si="16"/>
        <v>0.19782558848653764</v>
      </c>
      <c r="E157" s="65">
        <f t="shared" ca="1" si="17"/>
        <v>-61.126310350434423</v>
      </c>
      <c r="F157" s="93">
        <f t="shared" si="18"/>
        <v>80</v>
      </c>
      <c r="G157" s="68">
        <f t="shared" ca="1" si="19"/>
        <v>37.42631035043442</v>
      </c>
      <c r="H157" s="45">
        <f t="shared" ca="1" si="14"/>
        <v>11.731440166316181</v>
      </c>
    </row>
    <row r="158" spans="1:8" x14ac:dyDescent="0.25">
      <c r="A158" s="90">
        <f t="shared" si="15"/>
        <v>711</v>
      </c>
      <c r="B158" s="44">
        <f t="shared" si="15"/>
        <v>44761</v>
      </c>
      <c r="C158" s="95">
        <f t="shared" ca="1" si="20"/>
        <v>41.368351023848824</v>
      </c>
      <c r="D158" s="65">
        <f t="shared" ca="1" si="16"/>
        <v>-1.205338625716756</v>
      </c>
      <c r="E158" s="65">
        <f t="shared" ca="1" si="17"/>
        <v>-62.331648976151179</v>
      </c>
      <c r="F158" s="93">
        <f t="shared" si="18"/>
        <v>80</v>
      </c>
      <c r="G158" s="68">
        <f t="shared" ca="1" si="19"/>
        <v>38.631648976151176</v>
      </c>
      <c r="H158" s="45">
        <f t="shared" ca="1" si="14"/>
        <v>11.399301747397393</v>
      </c>
    </row>
    <row r="159" spans="1:8" x14ac:dyDescent="0.25">
      <c r="A159" s="90">
        <f t="shared" si="15"/>
        <v>716</v>
      </c>
      <c r="B159" s="44">
        <f t="shared" si="15"/>
        <v>44766</v>
      </c>
      <c r="C159" s="95">
        <f t="shared" ca="1" si="20"/>
        <v>40.778423015757305</v>
      </c>
      <c r="D159" s="65">
        <f t="shared" ca="1" si="16"/>
        <v>-0.58992800809151902</v>
      </c>
      <c r="E159" s="65">
        <f t="shared" ca="1" si="17"/>
        <v>-62.921576984242698</v>
      </c>
      <c r="F159" s="93">
        <f t="shared" si="18"/>
        <v>80</v>
      </c>
      <c r="G159" s="68">
        <f t="shared" ca="1" si="19"/>
        <v>39.221576984242695</v>
      </c>
      <c r="H159" s="45">
        <f t="shared" ca="1" si="14"/>
        <v>11.236743482273422</v>
      </c>
    </row>
    <row r="160" spans="1:8" x14ac:dyDescent="0.25">
      <c r="A160" s="90">
        <f t="shared" si="15"/>
        <v>721</v>
      </c>
      <c r="B160" s="44">
        <f t="shared" si="15"/>
        <v>44771</v>
      </c>
      <c r="C160" s="95">
        <f t="shared" ca="1" si="20"/>
        <v>40.008751617275621</v>
      </c>
      <c r="D160" s="65">
        <f t="shared" ca="1" si="16"/>
        <v>-0.76967139848168387</v>
      </c>
      <c r="E160" s="65">
        <f t="shared" ca="1" si="17"/>
        <v>-63.691248382724382</v>
      </c>
      <c r="F160" s="93">
        <f t="shared" si="18"/>
        <v>80</v>
      </c>
      <c r="G160" s="68">
        <f t="shared" ca="1" si="19"/>
        <v>39.991248382724379</v>
      </c>
      <c r="H160" s="45">
        <f t="shared" ca="1" si="14"/>
        <v>11.024655828294271</v>
      </c>
    </row>
    <row r="161" spans="1:8" x14ac:dyDescent="0.25">
      <c r="A161" s="90">
        <f t="shared" si="15"/>
        <v>726</v>
      </c>
      <c r="B161" s="44">
        <f t="shared" si="15"/>
        <v>44776</v>
      </c>
      <c r="C161" s="95">
        <f t="shared" ca="1" si="20"/>
        <v>39.798623622109524</v>
      </c>
      <c r="D161" s="65">
        <f t="shared" ca="1" si="16"/>
        <v>-0.21012799516609704</v>
      </c>
      <c r="E161" s="65">
        <f t="shared" ca="1" si="17"/>
        <v>-63.901376377890479</v>
      </c>
      <c r="F161" s="93">
        <f t="shared" si="18"/>
        <v>80</v>
      </c>
      <c r="G161" s="68">
        <f t="shared" ca="1" si="19"/>
        <v>40.201376377890476</v>
      </c>
      <c r="H161" s="45">
        <f t="shared" ca="1" si="14"/>
        <v>10.966753776044399</v>
      </c>
    </row>
    <row r="162" spans="1:8" x14ac:dyDescent="0.25">
      <c r="A162" s="90">
        <f t="shared" si="15"/>
        <v>731</v>
      </c>
      <c r="B162" s="44">
        <f t="shared" si="15"/>
        <v>44781</v>
      </c>
      <c r="C162" s="95">
        <f t="shared" ca="1" si="20"/>
        <v>38.729801018957176</v>
      </c>
      <c r="D162" s="65">
        <f t="shared" ca="1" si="16"/>
        <v>-1.0688226031523484</v>
      </c>
      <c r="E162" s="65">
        <f t="shared" ca="1" si="17"/>
        <v>-64.970198981042827</v>
      </c>
      <c r="F162" s="93">
        <f t="shared" si="18"/>
        <v>80</v>
      </c>
      <c r="G162" s="68">
        <f t="shared" ca="1" si="19"/>
        <v>41.270198981042824</v>
      </c>
      <c r="H162" s="45">
        <f t="shared" ca="1" si="14"/>
        <v>10.672233180801229</v>
      </c>
    </row>
    <row r="163" spans="1:8" x14ac:dyDescent="0.25">
      <c r="A163" s="90">
        <f t="shared" si="15"/>
        <v>736</v>
      </c>
      <c r="B163" s="44">
        <f t="shared" si="15"/>
        <v>44786</v>
      </c>
      <c r="C163" s="95">
        <f t="shared" ca="1" si="20"/>
        <v>39.078708493073812</v>
      </c>
      <c r="D163" s="65">
        <f t="shared" ca="1" si="16"/>
        <v>0.34890747411663625</v>
      </c>
      <c r="E163" s="65">
        <f t="shared" ca="1" si="17"/>
        <v>-64.621291506926184</v>
      </c>
      <c r="F163" s="93">
        <f t="shared" si="18"/>
        <v>80</v>
      </c>
      <c r="G163" s="68">
        <f t="shared" ca="1" si="19"/>
        <v>40.921291506926188</v>
      </c>
      <c r="H163" s="45">
        <f t="shared" ca="1" si="14"/>
        <v>10.768376765956093</v>
      </c>
    </row>
    <row r="164" spans="1:8" x14ac:dyDescent="0.25">
      <c r="A164" s="90">
        <f t="shared" si="15"/>
        <v>741</v>
      </c>
      <c r="B164" s="44">
        <f t="shared" si="15"/>
        <v>44791</v>
      </c>
      <c r="C164" s="95">
        <f t="shared" ca="1" si="20"/>
        <v>39.18581655903607</v>
      </c>
      <c r="D164" s="65">
        <f t="shared" ca="1" si="16"/>
        <v>0.10710806596225808</v>
      </c>
      <c r="E164" s="65">
        <f t="shared" ca="1" si="17"/>
        <v>-64.514183440963933</v>
      </c>
      <c r="F164" s="93">
        <f t="shared" si="18"/>
        <v>80</v>
      </c>
      <c r="G164" s="68">
        <f t="shared" ca="1" si="19"/>
        <v>40.81418344096393</v>
      </c>
      <c r="H164" s="45">
        <f t="shared" ca="1" si="14"/>
        <v>10.797891047605368</v>
      </c>
    </row>
    <row r="165" spans="1:8" x14ac:dyDescent="0.25">
      <c r="A165" s="90">
        <f t="shared" si="15"/>
        <v>746</v>
      </c>
      <c r="B165" s="44">
        <f t="shared" si="15"/>
        <v>44796</v>
      </c>
      <c r="C165" s="95">
        <f t="shared" ca="1" si="20"/>
        <v>38.798184509456028</v>
      </c>
      <c r="D165" s="65">
        <f t="shared" ca="1" si="16"/>
        <v>-0.38763204958004138</v>
      </c>
      <c r="E165" s="65">
        <f t="shared" ca="1" si="17"/>
        <v>-64.901815490543981</v>
      </c>
      <c r="F165" s="93">
        <f t="shared" si="18"/>
        <v>80</v>
      </c>
      <c r="G165" s="68">
        <f t="shared" ca="1" si="19"/>
        <v>41.201815490543972</v>
      </c>
      <c r="H165" s="45">
        <f t="shared" ca="1" si="14"/>
        <v>10.691076669203444</v>
      </c>
    </row>
    <row r="166" spans="1:8" x14ac:dyDescent="0.25">
      <c r="A166" s="90">
        <f t="shared" si="15"/>
        <v>751</v>
      </c>
      <c r="B166" s="44">
        <f t="shared" si="15"/>
        <v>44801</v>
      </c>
      <c r="C166" s="95">
        <f t="shared" ca="1" si="20"/>
        <v>38.423102952329948</v>
      </c>
      <c r="D166" s="65">
        <f t="shared" ca="1" si="16"/>
        <v>-0.37508155712608016</v>
      </c>
      <c r="E166" s="65">
        <f t="shared" ca="1" si="17"/>
        <v>-65.276897047670047</v>
      </c>
      <c r="F166" s="93">
        <f t="shared" si="18"/>
        <v>80</v>
      </c>
      <c r="G166" s="68">
        <f t="shared" ca="1" si="19"/>
        <v>41.576897047670052</v>
      </c>
      <c r="H166" s="45">
        <f t="shared" ca="1" si="14"/>
        <v>10.587720655638897</v>
      </c>
    </row>
    <row r="167" spans="1:8" x14ac:dyDescent="0.25">
      <c r="A167" s="90">
        <f t="shared" si="15"/>
        <v>756</v>
      </c>
      <c r="B167" s="44">
        <f t="shared" si="15"/>
        <v>44806</v>
      </c>
      <c r="C167" s="95">
        <f t="shared" ca="1" si="20"/>
        <v>38.377762604556992</v>
      </c>
      <c r="D167" s="65">
        <f t="shared" ca="1" si="16"/>
        <v>-4.5340347772956591E-2</v>
      </c>
      <c r="E167" s="65">
        <f t="shared" ca="1" si="17"/>
        <v>-65.322237395443011</v>
      </c>
      <c r="F167" s="93">
        <f t="shared" si="18"/>
        <v>80</v>
      </c>
      <c r="G167" s="68">
        <f t="shared" ca="1" si="19"/>
        <v>41.622237395443008</v>
      </c>
      <c r="H167" s="45">
        <f t="shared" ca="1" si="14"/>
        <v>10.575226845931619</v>
      </c>
    </row>
    <row r="168" spans="1:8" x14ac:dyDescent="0.25">
      <c r="A168" s="90">
        <f t="shared" si="15"/>
        <v>761</v>
      </c>
      <c r="B168" s="44">
        <f t="shared" si="15"/>
        <v>44811</v>
      </c>
      <c r="C168" s="95">
        <f t="shared" ca="1" si="20"/>
        <v>37.969009062384806</v>
      </c>
      <c r="D168" s="65">
        <f t="shared" ca="1" si="16"/>
        <v>-0.40875354217218529</v>
      </c>
      <c r="E168" s="65">
        <f t="shared" ca="1" si="17"/>
        <v>-65.730990937615189</v>
      </c>
      <c r="F168" s="93">
        <f t="shared" si="18"/>
        <v>80</v>
      </c>
      <c r="G168" s="68">
        <f t="shared" ca="1" si="19"/>
        <v>42.030990937615194</v>
      </c>
      <c r="H168" s="45">
        <f t="shared" ca="1" si="14"/>
        <v>10.462592311263991</v>
      </c>
    </row>
    <row r="169" spans="1:8" x14ac:dyDescent="0.25">
      <c r="A169" s="90">
        <f t="shared" si="15"/>
        <v>766</v>
      </c>
      <c r="B169" s="44">
        <f t="shared" si="15"/>
        <v>44816</v>
      </c>
      <c r="C169" s="95">
        <f t="shared" ca="1" si="20"/>
        <v>37.6754121001633</v>
      </c>
      <c r="D169" s="65">
        <f t="shared" ca="1" si="16"/>
        <v>-0.29359696222150689</v>
      </c>
      <c r="E169" s="65">
        <f t="shared" ca="1" si="17"/>
        <v>-66.024587899836703</v>
      </c>
      <c r="F169" s="93">
        <f t="shared" si="18"/>
        <v>80</v>
      </c>
      <c r="G169" s="68">
        <f t="shared" ca="1" si="19"/>
        <v>42.3245878998367</v>
      </c>
      <c r="H169" s="45">
        <f t="shared" ca="1" si="14"/>
        <v>10.381689875424749</v>
      </c>
    </row>
    <row r="170" spans="1:8" x14ac:dyDescent="0.25">
      <c r="A170" s="90">
        <f t="shared" si="15"/>
        <v>771</v>
      </c>
      <c r="B170" s="44">
        <f t="shared" si="15"/>
        <v>44821</v>
      </c>
      <c r="C170" s="95">
        <f t="shared" ca="1" si="20"/>
        <v>37.328730900801723</v>
      </c>
      <c r="D170" s="65">
        <f t="shared" ca="1" si="16"/>
        <v>-0.34668119936157638</v>
      </c>
      <c r="E170" s="65">
        <f t="shared" ca="1" si="17"/>
        <v>-66.371269099198287</v>
      </c>
      <c r="F170" s="93">
        <f t="shared" si="18"/>
        <v>80</v>
      </c>
      <c r="G170" s="68">
        <f t="shared" ca="1" si="19"/>
        <v>42.671269099198277</v>
      </c>
      <c r="H170" s="45">
        <f t="shared" ca="1" si="14"/>
        <v>10.286159753873761</v>
      </c>
    </row>
    <row r="171" spans="1:8" x14ac:dyDescent="0.25">
      <c r="A171" s="90">
        <f t="shared" si="15"/>
        <v>776</v>
      </c>
      <c r="B171" s="44">
        <f t="shared" si="15"/>
        <v>44826</v>
      </c>
      <c r="C171" s="95">
        <f t="shared" ca="1" si="20"/>
        <v>37.794102519864857</v>
      </c>
      <c r="D171" s="65">
        <f t="shared" ca="1" si="16"/>
        <v>0.46537161906313429</v>
      </c>
      <c r="E171" s="65">
        <f t="shared" ca="1" si="17"/>
        <v>-65.905897480135138</v>
      </c>
      <c r="F171" s="93">
        <f t="shared" si="18"/>
        <v>80</v>
      </c>
      <c r="G171" s="68">
        <f t="shared" ca="1" si="19"/>
        <v>42.205897480135143</v>
      </c>
      <c r="H171" s="45">
        <f t="shared" ca="1" si="14"/>
        <v>10.414395745376474</v>
      </c>
    </row>
    <row r="172" spans="1:8" x14ac:dyDescent="0.25">
      <c r="A172" s="90">
        <f t="shared" si="15"/>
        <v>781</v>
      </c>
      <c r="B172" s="44">
        <f t="shared" si="15"/>
        <v>44831</v>
      </c>
      <c r="C172" s="95">
        <f t="shared" ca="1" si="20"/>
        <v>36.421430998222988</v>
      </c>
      <c r="D172" s="65">
        <f t="shared" ca="1" si="16"/>
        <v>-1.3726715216418697</v>
      </c>
      <c r="E172" s="65">
        <f t="shared" ca="1" si="17"/>
        <v>-67.278569001777015</v>
      </c>
      <c r="F172" s="93">
        <f t="shared" si="18"/>
        <v>80</v>
      </c>
      <c r="G172" s="68">
        <f t="shared" ca="1" si="19"/>
        <v>43.578569001777012</v>
      </c>
      <c r="H172" s="45">
        <f t="shared" ca="1" si="14"/>
        <v>10.036147725139118</v>
      </c>
    </row>
    <row r="173" spans="1:8" x14ac:dyDescent="0.25">
      <c r="A173" s="90">
        <f t="shared" si="15"/>
        <v>786</v>
      </c>
      <c r="B173" s="44">
        <f t="shared" si="15"/>
        <v>44836</v>
      </c>
      <c r="C173" s="95">
        <f t="shared" ca="1" si="20"/>
        <v>36.082966581712171</v>
      </c>
      <c r="D173" s="65">
        <f t="shared" ca="1" si="16"/>
        <v>-0.33846441651081705</v>
      </c>
      <c r="E173" s="65">
        <f t="shared" ca="1" si="17"/>
        <v>-67.617033418287832</v>
      </c>
      <c r="F173" s="93">
        <f t="shared" si="18"/>
        <v>80</v>
      </c>
      <c r="G173" s="68">
        <f t="shared" ca="1" si="19"/>
        <v>43.917033418287829</v>
      </c>
      <c r="H173" s="45">
        <f t="shared" ca="1" si="14"/>
        <v>9.9428817882798199</v>
      </c>
    </row>
    <row r="174" spans="1:8" x14ac:dyDescent="0.25">
      <c r="A174" s="90">
        <f t="shared" si="15"/>
        <v>791</v>
      </c>
      <c r="B174" s="44">
        <f t="shared" si="15"/>
        <v>44841</v>
      </c>
      <c r="C174" s="95">
        <f t="shared" ca="1" si="20"/>
        <v>36.376814209844206</v>
      </c>
      <c r="D174" s="65">
        <f t="shared" ca="1" si="16"/>
        <v>0.2938476281320348</v>
      </c>
      <c r="E174" s="65">
        <f t="shared" ca="1" si="17"/>
        <v>-67.323185790155804</v>
      </c>
      <c r="F174" s="93">
        <f t="shared" si="18"/>
        <v>80</v>
      </c>
      <c r="G174" s="68">
        <f t="shared" ca="1" si="19"/>
        <v>43.623185790155794</v>
      </c>
      <c r="H174" s="45">
        <f t="shared" ca="1" si="14"/>
        <v>10.023853296641441</v>
      </c>
    </row>
    <row r="175" spans="1:8" x14ac:dyDescent="0.25">
      <c r="A175" s="90">
        <f t="shared" si="15"/>
        <v>796</v>
      </c>
      <c r="B175" s="44">
        <f t="shared" si="15"/>
        <v>44846</v>
      </c>
      <c r="C175" s="95">
        <f t="shared" ca="1" si="20"/>
        <v>35.248545471516387</v>
      </c>
      <c r="D175" s="65">
        <f t="shared" ca="1" si="16"/>
        <v>-1.1282687383278187</v>
      </c>
      <c r="E175" s="65">
        <f t="shared" ca="1" si="17"/>
        <v>-68.451454528483623</v>
      </c>
      <c r="F175" s="93">
        <f t="shared" si="18"/>
        <v>80</v>
      </c>
      <c r="G175" s="68">
        <f t="shared" ca="1" si="19"/>
        <v>44.751454528483613</v>
      </c>
      <c r="H175" s="45">
        <f t="shared" ca="1" si="14"/>
        <v>9.712951955832871</v>
      </c>
    </row>
    <row r="176" spans="1:8" x14ac:dyDescent="0.25">
      <c r="A176" s="90">
        <f t="shared" si="15"/>
        <v>801</v>
      </c>
      <c r="B176" s="44">
        <f t="shared" si="15"/>
        <v>44851</v>
      </c>
      <c r="C176" s="95">
        <f t="shared" ca="1" si="20"/>
        <v>35.219390693469329</v>
      </c>
      <c r="D176" s="65">
        <f t="shared" ca="1" si="16"/>
        <v>-2.9154778047058016E-2</v>
      </c>
      <c r="E176" s="65">
        <f t="shared" ca="1" si="17"/>
        <v>-68.480609306530681</v>
      </c>
      <c r="F176" s="93">
        <f t="shared" si="18"/>
        <v>80</v>
      </c>
      <c r="G176" s="68">
        <f t="shared" ca="1" si="19"/>
        <v>44.780609306530671</v>
      </c>
      <c r="H176" s="45">
        <f t="shared" ca="1" si="14"/>
        <v>9.704918178703462</v>
      </c>
    </row>
    <row r="177" spans="1:8" x14ac:dyDescent="0.25">
      <c r="A177" s="90">
        <f t="shared" si="15"/>
        <v>806</v>
      </c>
      <c r="B177" s="44">
        <f t="shared" si="15"/>
        <v>44856</v>
      </c>
      <c r="C177" s="95">
        <f t="shared" ca="1" si="20"/>
        <v>34.700107718120364</v>
      </c>
      <c r="D177" s="65">
        <f t="shared" ca="1" si="16"/>
        <v>-0.51928297534896473</v>
      </c>
      <c r="E177" s="65">
        <f t="shared" ca="1" si="17"/>
        <v>-68.999892281879639</v>
      </c>
      <c r="F177" s="93">
        <f t="shared" si="18"/>
        <v>80</v>
      </c>
      <c r="G177" s="68">
        <f t="shared" ca="1" si="19"/>
        <v>45.299892281879636</v>
      </c>
      <c r="H177" s="45">
        <f t="shared" ca="1" si="14"/>
        <v>9.5618265837574459</v>
      </c>
    </row>
    <row r="178" spans="1:8" x14ac:dyDescent="0.25">
      <c r="A178" s="90">
        <f t="shared" si="15"/>
        <v>811</v>
      </c>
      <c r="B178" s="44">
        <f t="shared" si="15"/>
        <v>44861</v>
      </c>
      <c r="C178" s="95">
        <f t="shared" ca="1" si="20"/>
        <v>35.232822943927211</v>
      </c>
      <c r="D178" s="65">
        <f t="shared" ca="1" si="16"/>
        <v>0.5327152258068466</v>
      </c>
      <c r="E178" s="65">
        <f t="shared" ca="1" si="17"/>
        <v>-68.467177056072785</v>
      </c>
      <c r="F178" s="93">
        <f t="shared" si="18"/>
        <v>80</v>
      </c>
      <c r="G178" s="68">
        <f t="shared" ca="1" si="19"/>
        <v>44.767177056072789</v>
      </c>
      <c r="H178" s="45">
        <f t="shared" ca="1" si="14"/>
        <v>9.708619517343422</v>
      </c>
    </row>
    <row r="179" spans="1:8" x14ac:dyDescent="0.25">
      <c r="A179" s="90">
        <f t="shared" si="15"/>
        <v>816</v>
      </c>
      <c r="B179" s="44">
        <f t="shared" si="15"/>
        <v>44866</v>
      </c>
      <c r="C179" s="95">
        <f t="shared" ca="1" si="20"/>
        <v>35.032230093203623</v>
      </c>
      <c r="D179" s="65">
        <f t="shared" ca="1" si="16"/>
        <v>-0.2005928507235879</v>
      </c>
      <c r="E179" s="65">
        <f t="shared" ca="1" si="17"/>
        <v>-68.66776990679638</v>
      </c>
      <c r="F179" s="93">
        <f t="shared" si="18"/>
        <v>80</v>
      </c>
      <c r="G179" s="68">
        <f t="shared" ca="1" si="19"/>
        <v>44.967769906796377</v>
      </c>
      <c r="H179" s="45">
        <f t="shared" ca="1" si="14"/>
        <v>9.6533449323726401</v>
      </c>
    </row>
    <row r="180" spans="1:8" x14ac:dyDescent="0.25">
      <c r="A180" s="90">
        <f t="shared" si="15"/>
        <v>821</v>
      </c>
      <c r="B180" s="44">
        <f t="shared" si="15"/>
        <v>44871</v>
      </c>
      <c r="C180" s="95">
        <f t="shared" ca="1" si="20"/>
        <v>35.342907028008192</v>
      </c>
      <c r="D180" s="65">
        <f t="shared" ca="1" si="16"/>
        <v>0.31067693480456882</v>
      </c>
      <c r="E180" s="65">
        <f t="shared" ca="1" si="17"/>
        <v>-68.357092971991818</v>
      </c>
      <c r="F180" s="93">
        <f t="shared" si="18"/>
        <v>80</v>
      </c>
      <c r="G180" s="68">
        <f t="shared" ca="1" si="19"/>
        <v>44.657092971991808</v>
      </c>
      <c r="H180" s="45">
        <f t="shared" ca="1" si="14"/>
        <v>9.7389538589588636</v>
      </c>
    </row>
    <row r="181" spans="1:8" x14ac:dyDescent="0.25">
      <c r="A181" s="90">
        <f t="shared" si="15"/>
        <v>826</v>
      </c>
      <c r="B181" s="44">
        <f t="shared" si="15"/>
        <v>44876</v>
      </c>
      <c r="C181" s="95">
        <f t="shared" ca="1" si="20"/>
        <v>34.307899203384579</v>
      </c>
      <c r="D181" s="65">
        <f t="shared" ca="1" si="16"/>
        <v>-1.0350078246236123</v>
      </c>
      <c r="E181" s="65">
        <f t="shared" ca="1" si="17"/>
        <v>-69.392100796615424</v>
      </c>
      <c r="F181" s="93">
        <f t="shared" si="18"/>
        <v>80</v>
      </c>
      <c r="G181" s="68">
        <f t="shared" ca="1" si="19"/>
        <v>45.692100796615421</v>
      </c>
      <c r="H181" s="45">
        <f t="shared" ca="1" si="14"/>
        <v>9.4537511324349044</v>
      </c>
    </row>
    <row r="182" spans="1:8" x14ac:dyDescent="0.25">
      <c r="A182" s="90">
        <f t="shared" si="15"/>
        <v>831</v>
      </c>
      <c r="B182" s="44">
        <f t="shared" si="15"/>
        <v>44881</v>
      </c>
      <c r="C182" s="95">
        <f t="shared" ca="1" si="20"/>
        <v>33.07339575550413</v>
      </c>
      <c r="D182" s="65">
        <f t="shared" ca="1" si="16"/>
        <v>-1.2345034478804493</v>
      </c>
      <c r="E182" s="65">
        <f t="shared" ca="1" si="17"/>
        <v>-70.626604244495866</v>
      </c>
      <c r="F182" s="93">
        <f t="shared" si="18"/>
        <v>80</v>
      </c>
      <c r="G182" s="68">
        <f t="shared" ca="1" si="19"/>
        <v>46.92660424449587</v>
      </c>
      <c r="H182" s="45">
        <f t="shared" ca="1" si="14"/>
        <v>9.1135761686690309</v>
      </c>
    </row>
    <row r="183" spans="1:8" x14ac:dyDescent="0.25">
      <c r="A183" s="90">
        <f t="shared" si="15"/>
        <v>836</v>
      </c>
      <c r="B183" s="44">
        <f t="shared" si="15"/>
        <v>44886</v>
      </c>
      <c r="C183" s="95">
        <f t="shared" ca="1" si="20"/>
        <v>32.724111380012886</v>
      </c>
      <c r="D183" s="65">
        <f t="shared" ca="1" si="16"/>
        <v>-0.34928437549124425</v>
      </c>
      <c r="E183" s="65">
        <f t="shared" ca="1" si="17"/>
        <v>-70.975888619987117</v>
      </c>
      <c r="F183" s="93">
        <f t="shared" si="18"/>
        <v>80</v>
      </c>
      <c r="G183" s="68">
        <f t="shared" ca="1" si="19"/>
        <v>47.275888619987114</v>
      </c>
      <c r="H183" s="45">
        <f t="shared" ca="1" si="14"/>
        <v>9.0173287260387802</v>
      </c>
    </row>
    <row r="184" spans="1:8" x14ac:dyDescent="0.25">
      <c r="A184" s="90">
        <f t="shared" si="15"/>
        <v>841</v>
      </c>
      <c r="B184" s="44">
        <f t="shared" si="15"/>
        <v>44891</v>
      </c>
      <c r="C184" s="95">
        <f t="shared" ca="1" si="20"/>
        <v>32.542177525272038</v>
      </c>
      <c r="D184" s="65">
        <f t="shared" ca="1" si="16"/>
        <v>-0.18193385474084778</v>
      </c>
      <c r="E184" s="65">
        <f t="shared" ca="1" si="17"/>
        <v>-71.157822474727965</v>
      </c>
      <c r="F184" s="93">
        <f t="shared" si="18"/>
        <v>80</v>
      </c>
      <c r="G184" s="68">
        <f t="shared" ca="1" si="19"/>
        <v>47.457822474727962</v>
      </c>
      <c r="H184" s="45">
        <f t="shared" ca="1" si="14"/>
        <v>8.9671957413553329</v>
      </c>
    </row>
    <row r="185" spans="1:8" x14ac:dyDescent="0.25">
      <c r="A185" s="90">
        <f t="shared" si="15"/>
        <v>846</v>
      </c>
      <c r="B185" s="44">
        <f t="shared" si="15"/>
        <v>44896</v>
      </c>
      <c r="C185" s="95">
        <f t="shared" ca="1" si="20"/>
        <v>33.069602189826597</v>
      </c>
      <c r="D185" s="65">
        <f t="shared" ca="1" si="16"/>
        <v>0.52742466455455883</v>
      </c>
      <c r="E185" s="65">
        <f t="shared" ca="1" si="17"/>
        <v>-70.630397810173406</v>
      </c>
      <c r="F185" s="93">
        <f t="shared" si="18"/>
        <v>80</v>
      </c>
      <c r="G185" s="68">
        <f t="shared" ca="1" si="19"/>
        <v>46.930397810173403</v>
      </c>
      <c r="H185" s="45">
        <f t="shared" ca="1" si="14"/>
        <v>9.1125308284805424</v>
      </c>
    </row>
    <row r="186" spans="1:8" x14ac:dyDescent="0.25">
      <c r="A186" s="90">
        <f t="shared" si="15"/>
        <v>851</v>
      </c>
      <c r="B186" s="44">
        <f t="shared" si="15"/>
        <v>44901</v>
      </c>
      <c r="C186" s="95">
        <f t="shared" ca="1" si="20"/>
        <v>32.238955889909846</v>
      </c>
      <c r="D186" s="65">
        <f t="shared" ca="1" si="16"/>
        <v>-0.83064629991675076</v>
      </c>
      <c r="E186" s="65">
        <f t="shared" ca="1" si="17"/>
        <v>-71.461044110090157</v>
      </c>
      <c r="F186" s="93">
        <f t="shared" si="18"/>
        <v>80</v>
      </c>
      <c r="G186" s="68">
        <f t="shared" ca="1" si="19"/>
        <v>47.761044110090154</v>
      </c>
      <c r="H186" s="45">
        <f t="shared" ca="1" si="14"/>
        <v>8.883641168057494</v>
      </c>
    </row>
    <row r="187" spans="1:8" x14ac:dyDescent="0.25">
      <c r="A187" s="90">
        <f t="shared" si="15"/>
        <v>856</v>
      </c>
      <c r="B187" s="44">
        <f t="shared" si="15"/>
        <v>44906</v>
      </c>
      <c r="C187" s="95">
        <f t="shared" ca="1" si="20"/>
        <v>32.504456064753022</v>
      </c>
      <c r="D187" s="65">
        <f t="shared" ca="1" si="16"/>
        <v>0.26550017484317578</v>
      </c>
      <c r="E187" s="65">
        <f t="shared" ca="1" si="17"/>
        <v>-71.195543935246974</v>
      </c>
      <c r="F187" s="93">
        <f t="shared" si="18"/>
        <v>80</v>
      </c>
      <c r="G187" s="68">
        <f t="shared" ca="1" si="19"/>
        <v>47.495543935246978</v>
      </c>
      <c r="H187" s="45">
        <f t="shared" ca="1" si="14"/>
        <v>8.9568013625568916</v>
      </c>
    </row>
    <row r="188" spans="1:8" x14ac:dyDescent="0.25">
      <c r="A188" s="90">
        <f t="shared" si="15"/>
        <v>861</v>
      </c>
      <c r="B188" s="44">
        <f t="shared" si="15"/>
        <v>44911</v>
      </c>
      <c r="C188" s="95">
        <f t="shared" ca="1" si="20"/>
        <v>31.198734476642915</v>
      </c>
      <c r="D188" s="65">
        <f t="shared" ca="1" si="16"/>
        <v>-1.3057215881101065</v>
      </c>
      <c r="E188" s="65">
        <f t="shared" ca="1" si="17"/>
        <v>-72.501265523357091</v>
      </c>
      <c r="F188" s="93">
        <f t="shared" si="18"/>
        <v>80</v>
      </c>
      <c r="G188" s="68">
        <f t="shared" ca="1" si="19"/>
        <v>48.801265523357088</v>
      </c>
      <c r="H188" s="45">
        <f t="shared" ca="1" si="14"/>
        <v>8.5970018053452133</v>
      </c>
    </row>
    <row r="189" spans="1:8" x14ac:dyDescent="0.25">
      <c r="A189" s="90">
        <f t="shared" si="15"/>
        <v>866</v>
      </c>
      <c r="B189" s="44">
        <f t="shared" si="15"/>
        <v>44916</v>
      </c>
      <c r="C189" s="95">
        <f t="shared" ca="1" si="20"/>
        <v>31.008462277626439</v>
      </c>
      <c r="D189" s="65">
        <f t="shared" ca="1" si="16"/>
        <v>-0.19027219901647641</v>
      </c>
      <c r="E189" s="65">
        <f t="shared" ca="1" si="17"/>
        <v>-72.691537722373567</v>
      </c>
      <c r="F189" s="93">
        <f t="shared" si="18"/>
        <v>80</v>
      </c>
      <c r="G189" s="68">
        <f t="shared" ca="1" si="19"/>
        <v>48.991537722373565</v>
      </c>
      <c r="H189" s="45">
        <f t="shared" ca="1" si="14"/>
        <v>8.5445711389771191</v>
      </c>
    </row>
    <row r="190" spans="1:8" x14ac:dyDescent="0.25">
      <c r="A190" s="90">
        <f t="shared" si="15"/>
        <v>871</v>
      </c>
      <c r="B190" s="44">
        <f t="shared" si="15"/>
        <v>44921</v>
      </c>
      <c r="C190" s="95">
        <f t="shared" ca="1" si="20"/>
        <v>30.738110408889138</v>
      </c>
      <c r="D190" s="65">
        <f t="shared" ca="1" si="16"/>
        <v>-0.27035186873730055</v>
      </c>
      <c r="E190" s="65">
        <f t="shared" ca="1" si="17"/>
        <v>-72.961889591110861</v>
      </c>
      <c r="F190" s="93">
        <f t="shared" si="18"/>
        <v>80</v>
      </c>
      <c r="G190" s="68">
        <f t="shared" ca="1" si="19"/>
        <v>49.261889591110858</v>
      </c>
      <c r="H190" s="45">
        <f t="shared" ca="1" si="14"/>
        <v>8.4700740305975124</v>
      </c>
    </row>
    <row r="191" spans="1:8" x14ac:dyDescent="0.25">
      <c r="A191" s="90">
        <f t="shared" si="15"/>
        <v>876</v>
      </c>
      <c r="B191" s="44">
        <f t="shared" si="15"/>
        <v>44926</v>
      </c>
      <c r="C191" s="95">
        <f t="shared" ca="1" si="20"/>
        <v>29.518252044220954</v>
      </c>
      <c r="D191" s="65">
        <f t="shared" ca="1" si="16"/>
        <v>-1.219858364668184</v>
      </c>
      <c r="E191" s="65">
        <f t="shared" ca="1" si="17"/>
        <v>-74.181747955779045</v>
      </c>
      <c r="F191" s="93">
        <f t="shared" si="18"/>
        <v>80</v>
      </c>
      <c r="G191" s="68">
        <f t="shared" ca="1" si="19"/>
        <v>50.481747955779042</v>
      </c>
      <c r="H191" s="45">
        <f t="shared" ca="1" si="14"/>
        <v>8.1339346089434361</v>
      </c>
    </row>
    <row r="192" spans="1:8" x14ac:dyDescent="0.25">
      <c r="A192" s="90">
        <f t="shared" si="15"/>
        <v>881</v>
      </c>
      <c r="B192" s="44">
        <f t="shared" si="15"/>
        <v>44931</v>
      </c>
      <c r="C192" s="95">
        <f t="shared" ca="1" si="20"/>
        <v>28.19136722416744</v>
      </c>
      <c r="D192" s="65">
        <f t="shared" ca="1" si="16"/>
        <v>-1.3268848200535146</v>
      </c>
      <c r="E192" s="65">
        <f t="shared" ca="1" si="17"/>
        <v>-75.508632775832567</v>
      </c>
      <c r="F192" s="93">
        <f t="shared" si="18"/>
        <v>80</v>
      </c>
      <c r="G192" s="68">
        <f t="shared" ca="1" si="19"/>
        <v>51.808632775832564</v>
      </c>
      <c r="H192" s="45">
        <f t="shared" ca="1" si="14"/>
        <v>7.7683033939329267</v>
      </c>
    </row>
    <row r="193" spans="1:8" x14ac:dyDescent="0.25">
      <c r="A193" s="90">
        <f t="shared" si="15"/>
        <v>886</v>
      </c>
      <c r="B193" s="44">
        <f t="shared" si="15"/>
        <v>44936</v>
      </c>
      <c r="C193" s="95">
        <f t="shared" ca="1" si="20"/>
        <v>28.046004791222483</v>
      </c>
      <c r="D193" s="65">
        <f t="shared" ca="1" si="16"/>
        <v>-0.14536243294495677</v>
      </c>
      <c r="E193" s="65">
        <f t="shared" ca="1" si="17"/>
        <v>-75.653995208777516</v>
      </c>
      <c r="F193" s="93">
        <f t="shared" si="18"/>
        <v>80</v>
      </c>
      <c r="G193" s="68">
        <f t="shared" ca="1" si="19"/>
        <v>51.953995208777513</v>
      </c>
      <c r="H193" s="45">
        <f t="shared" ca="1" si="14"/>
        <v>7.7282478878548604</v>
      </c>
    </row>
    <row r="194" spans="1:8" x14ac:dyDescent="0.25">
      <c r="A194" s="90">
        <f t="shared" si="15"/>
        <v>891</v>
      </c>
      <c r="B194" s="44">
        <f t="shared" si="15"/>
        <v>44941</v>
      </c>
      <c r="C194" s="95">
        <f t="shared" ca="1" si="20"/>
        <v>27.81261181057263</v>
      </c>
      <c r="D194" s="65">
        <f t="shared" ca="1" si="16"/>
        <v>-0.23339298064985314</v>
      </c>
      <c r="E194" s="65">
        <f t="shared" ca="1" si="17"/>
        <v>-75.887388189427369</v>
      </c>
      <c r="F194" s="93">
        <f t="shared" si="18"/>
        <v>80</v>
      </c>
      <c r="G194" s="68">
        <f t="shared" ca="1" si="19"/>
        <v>52.187388189427367</v>
      </c>
      <c r="H194" s="45">
        <f t="shared" ca="1" si="14"/>
        <v>7.6639350267834008</v>
      </c>
    </row>
    <row r="195" spans="1:8" x14ac:dyDescent="0.25">
      <c r="A195" s="90">
        <f t="shared" si="15"/>
        <v>896</v>
      </c>
      <c r="B195" s="44">
        <f t="shared" si="15"/>
        <v>44946</v>
      </c>
      <c r="C195" s="95">
        <f t="shared" ca="1" si="20"/>
        <v>28.238526065889733</v>
      </c>
      <c r="D195" s="65">
        <f t="shared" ca="1" si="16"/>
        <v>0.42591425531710314</v>
      </c>
      <c r="E195" s="65">
        <f t="shared" ca="1" si="17"/>
        <v>-75.461473934110273</v>
      </c>
      <c r="F195" s="93">
        <f t="shared" si="18"/>
        <v>80</v>
      </c>
      <c r="G195" s="68">
        <f t="shared" ca="1" si="19"/>
        <v>51.761473934110271</v>
      </c>
      <c r="H195" s="45">
        <f t="shared" ca="1" si="14"/>
        <v>7.7812983007528835</v>
      </c>
    </row>
    <row r="196" spans="1:8" x14ac:dyDescent="0.25">
      <c r="A196" s="90">
        <f t="shared" si="15"/>
        <v>901</v>
      </c>
      <c r="B196" s="44">
        <f t="shared" si="15"/>
        <v>44951</v>
      </c>
      <c r="C196" s="95">
        <f t="shared" ca="1" si="20"/>
        <v>27.911235856286602</v>
      </c>
      <c r="D196" s="65">
        <f t="shared" ca="1" si="16"/>
        <v>-0.32729020960313093</v>
      </c>
      <c r="E196" s="65">
        <f t="shared" ca="1" si="17"/>
        <v>-75.788764143713394</v>
      </c>
      <c r="F196" s="93">
        <f t="shared" si="18"/>
        <v>80</v>
      </c>
      <c r="G196" s="68">
        <f t="shared" ca="1" si="19"/>
        <v>52.088764143713398</v>
      </c>
      <c r="H196" s="45">
        <f t="shared" ca="1" si="14"/>
        <v>7.6911114848441668</v>
      </c>
    </row>
    <row r="197" spans="1:8" x14ac:dyDescent="0.25">
      <c r="A197" s="90">
        <f t="shared" si="15"/>
        <v>906</v>
      </c>
      <c r="B197" s="44">
        <f t="shared" si="15"/>
        <v>44956</v>
      </c>
      <c r="C197" s="95">
        <f t="shared" ca="1" si="20"/>
        <v>26.894932576802574</v>
      </c>
      <c r="D197" s="65">
        <f t="shared" ca="1" si="16"/>
        <v>-1.0163032794840277</v>
      </c>
      <c r="E197" s="65">
        <f t="shared" ca="1" si="17"/>
        <v>-76.805067423197428</v>
      </c>
      <c r="F197" s="93">
        <f t="shared" si="18"/>
        <v>80</v>
      </c>
      <c r="G197" s="68">
        <f t="shared" ca="1" si="19"/>
        <v>53.105067423197426</v>
      </c>
      <c r="H197" s="45">
        <f t="shared" ca="1" si="14"/>
        <v>7.4110629099558629</v>
      </c>
    </row>
    <row r="198" spans="1:8" x14ac:dyDescent="0.25">
      <c r="A198" s="90">
        <f t="shared" si="15"/>
        <v>911</v>
      </c>
      <c r="B198" s="44">
        <f t="shared" si="15"/>
        <v>44961</v>
      </c>
      <c r="C198" s="95">
        <f t="shared" ca="1" si="20"/>
        <v>26.847272468882547</v>
      </c>
      <c r="D198" s="65">
        <f t="shared" ca="1" si="16"/>
        <v>-4.7660107920027173E-2</v>
      </c>
      <c r="E198" s="65">
        <f t="shared" ca="1" si="17"/>
        <v>-76.852727531117452</v>
      </c>
      <c r="F198" s="93">
        <f t="shared" si="18"/>
        <v>80</v>
      </c>
      <c r="G198" s="68">
        <f t="shared" ca="1" si="19"/>
        <v>53.152727531117449</v>
      </c>
      <c r="H198" s="45">
        <f t="shared" ca="1" si="14"/>
        <v>7.3979298761740546</v>
      </c>
    </row>
    <row r="199" spans="1:8" x14ac:dyDescent="0.25">
      <c r="A199" s="90">
        <f t="shared" si="15"/>
        <v>916</v>
      </c>
      <c r="B199" s="44">
        <f t="shared" si="15"/>
        <v>44966</v>
      </c>
      <c r="C199" s="95">
        <f t="shared" ca="1" si="20"/>
        <v>26.159616520636721</v>
      </c>
      <c r="D199" s="65">
        <f t="shared" ca="1" si="16"/>
        <v>-0.68765594824582621</v>
      </c>
      <c r="E199" s="65">
        <f t="shared" ca="1" si="17"/>
        <v>-77.540383479363285</v>
      </c>
      <c r="F199" s="93">
        <f t="shared" si="18"/>
        <v>80</v>
      </c>
      <c r="G199" s="68">
        <f t="shared" ca="1" si="19"/>
        <v>53.840383479363283</v>
      </c>
      <c r="H199" s="45">
        <f t="shared" ca="1" si="14"/>
        <v>7.2084420803485019</v>
      </c>
    </row>
    <row r="200" spans="1:8" x14ac:dyDescent="0.25">
      <c r="A200" s="90">
        <f t="shared" si="15"/>
        <v>921</v>
      </c>
      <c r="B200" s="44">
        <f t="shared" si="15"/>
        <v>44971</v>
      </c>
      <c r="C200" s="95">
        <f t="shared" ca="1" si="20"/>
        <v>26.412614091129992</v>
      </c>
      <c r="D200" s="65">
        <f t="shared" ca="1" si="16"/>
        <v>0.25299757049327098</v>
      </c>
      <c r="E200" s="65">
        <f t="shared" ca="1" si="17"/>
        <v>-77.287385908870007</v>
      </c>
      <c r="F200" s="93">
        <f t="shared" si="18"/>
        <v>80</v>
      </c>
      <c r="G200" s="68">
        <f t="shared" ca="1" si="19"/>
        <v>53.587385908870004</v>
      </c>
      <c r="H200" s="45">
        <f t="shared" ca="1" si="14"/>
        <v>7.2781571058700321</v>
      </c>
    </row>
    <row r="201" spans="1:8" x14ac:dyDescent="0.25">
      <c r="A201" s="90">
        <f t="shared" si="15"/>
        <v>926</v>
      </c>
      <c r="B201" s="44">
        <f t="shared" si="15"/>
        <v>44976</v>
      </c>
      <c r="C201" s="95">
        <f t="shared" ca="1" si="20"/>
        <v>26.580949820955844</v>
      </c>
      <c r="D201" s="65">
        <f t="shared" ca="1" si="16"/>
        <v>0.1683357298258521</v>
      </c>
      <c r="E201" s="65">
        <f t="shared" ca="1" si="17"/>
        <v>-77.119050179044166</v>
      </c>
      <c r="F201" s="93">
        <f t="shared" si="18"/>
        <v>80</v>
      </c>
      <c r="G201" s="68">
        <f t="shared" ca="1" si="19"/>
        <v>53.419050179044156</v>
      </c>
      <c r="H201" s="45">
        <f t="shared" ca="1" si="14"/>
        <v>7.3245430441939208</v>
      </c>
    </row>
    <row r="202" spans="1:8" x14ac:dyDescent="0.25">
      <c r="A202" s="90">
        <f t="shared" si="15"/>
        <v>931</v>
      </c>
      <c r="B202" s="44">
        <f t="shared" si="15"/>
        <v>44981</v>
      </c>
      <c r="C202" s="95">
        <f t="shared" ca="1" si="20"/>
        <v>25.953283185198444</v>
      </c>
      <c r="D202" s="65">
        <f t="shared" ca="1" si="16"/>
        <v>-0.62766663575740012</v>
      </c>
      <c r="E202" s="65">
        <f t="shared" ca="1" si="17"/>
        <v>-77.746716814801559</v>
      </c>
      <c r="F202" s="93">
        <f t="shared" si="18"/>
        <v>80</v>
      </c>
      <c r="G202" s="68">
        <f t="shared" ca="1" si="19"/>
        <v>54.046716814801556</v>
      </c>
      <c r="H202" s="45">
        <f t="shared" ca="1" si="14"/>
        <v>7.1515856697593554</v>
      </c>
    </row>
    <row r="203" spans="1:8" x14ac:dyDescent="0.25">
      <c r="A203" s="90">
        <f t="shared" si="15"/>
        <v>936</v>
      </c>
      <c r="B203" s="44">
        <f t="shared" si="15"/>
        <v>44986</v>
      </c>
      <c r="C203" s="95">
        <f t="shared" ca="1" si="20"/>
        <v>24.564140771344523</v>
      </c>
      <c r="D203" s="65">
        <f t="shared" ca="1" si="16"/>
        <v>-1.3891424138539215</v>
      </c>
      <c r="E203" s="65">
        <f t="shared" ca="1" si="17"/>
        <v>-79.135859228655477</v>
      </c>
      <c r="F203" s="93">
        <f t="shared" si="18"/>
        <v>80</v>
      </c>
      <c r="G203" s="68">
        <f t="shared" ca="1" si="19"/>
        <v>55.435859228655474</v>
      </c>
      <c r="H203" s="45">
        <f t="shared" ca="1" si="14"/>
        <v>6.7687989945907026</v>
      </c>
    </row>
    <row r="204" spans="1:8" x14ac:dyDescent="0.25">
      <c r="A204" s="90">
        <f t="shared" si="15"/>
        <v>941</v>
      </c>
      <c r="B204" s="44">
        <f t="shared" si="15"/>
        <v>44991</v>
      </c>
      <c r="C204" s="95">
        <f t="shared" ca="1" si="20"/>
        <v>24.16647916248013</v>
      </c>
      <c r="D204" s="65">
        <f t="shared" ca="1" si="16"/>
        <v>-0.39766160886439295</v>
      </c>
      <c r="E204" s="65">
        <f t="shared" ca="1" si="17"/>
        <v>-79.533520837519873</v>
      </c>
      <c r="F204" s="93">
        <f t="shared" si="18"/>
        <v>80</v>
      </c>
      <c r="G204" s="68">
        <f t="shared" ca="1" si="19"/>
        <v>55.83352083751987</v>
      </c>
      <c r="H204" s="45">
        <f t="shared" ca="1" si="14"/>
        <v>6.6592209098807889</v>
      </c>
    </row>
    <row r="205" spans="1:8" x14ac:dyDescent="0.25">
      <c r="A205" s="90">
        <f t="shared" si="15"/>
        <v>946</v>
      </c>
      <c r="B205" s="44">
        <f t="shared" si="15"/>
        <v>44996</v>
      </c>
      <c r="C205" s="95">
        <f t="shared" ca="1" si="20"/>
        <v>24.528341322649982</v>
      </c>
      <c r="D205" s="65">
        <f t="shared" ca="1" si="16"/>
        <v>0.36186216016985284</v>
      </c>
      <c r="E205" s="65">
        <f t="shared" ca="1" si="17"/>
        <v>-79.171658677350024</v>
      </c>
      <c r="F205" s="93">
        <f t="shared" si="18"/>
        <v>80</v>
      </c>
      <c r="G205" s="68">
        <f t="shared" ca="1" si="19"/>
        <v>55.471658677350021</v>
      </c>
      <c r="H205" s="45">
        <f t="shared" ca="1" si="14"/>
        <v>6.7589342378875825</v>
      </c>
    </row>
    <row r="206" spans="1:8" x14ac:dyDescent="0.25">
      <c r="A206" s="90">
        <f t="shared" si="15"/>
        <v>951</v>
      </c>
      <c r="B206" s="44">
        <f t="shared" si="15"/>
        <v>45001</v>
      </c>
      <c r="C206" s="95">
        <f t="shared" ca="1" si="20"/>
        <v>23.613562642609217</v>
      </c>
      <c r="D206" s="65">
        <f t="shared" ca="1" si="16"/>
        <v>-0.91477868004076512</v>
      </c>
      <c r="E206" s="65">
        <f t="shared" ca="1" si="17"/>
        <v>-80.086437357390793</v>
      </c>
      <c r="F206" s="93">
        <f t="shared" si="18"/>
        <v>80</v>
      </c>
      <c r="G206" s="68">
        <f t="shared" ca="1" si="19"/>
        <v>56.386437357390783</v>
      </c>
      <c r="H206" s="45">
        <f t="shared" ca="1" si="14"/>
        <v>6.5068613863528686</v>
      </c>
    </row>
    <row r="207" spans="1:8" x14ac:dyDescent="0.25">
      <c r="A207" s="90">
        <f t="shared" si="15"/>
        <v>956</v>
      </c>
      <c r="B207" s="44">
        <f t="shared" si="15"/>
        <v>45006</v>
      </c>
      <c r="C207" s="95">
        <f t="shared" ca="1" si="20"/>
        <v>22.45456860624726</v>
      </c>
      <c r="D207" s="65">
        <f t="shared" ca="1" si="16"/>
        <v>-1.1589940363619569</v>
      </c>
      <c r="E207" s="65">
        <f t="shared" ca="1" si="17"/>
        <v>-81.245431393752739</v>
      </c>
      <c r="F207" s="93">
        <f t="shared" si="18"/>
        <v>80</v>
      </c>
      <c r="G207" s="68">
        <f t="shared" ca="1" si="19"/>
        <v>57.545431393752736</v>
      </c>
      <c r="H207" s="45">
        <f t="shared" ca="1" si="14"/>
        <v>6.1874935020418045</v>
      </c>
    </row>
    <row r="208" spans="1:8" x14ac:dyDescent="0.25">
      <c r="A208" s="90">
        <f t="shared" si="15"/>
        <v>961</v>
      </c>
      <c r="B208" s="44">
        <f t="shared" si="15"/>
        <v>45011</v>
      </c>
      <c r="C208" s="95">
        <f t="shared" ca="1" si="20"/>
        <v>21.971263029568266</v>
      </c>
      <c r="D208" s="65">
        <f t="shared" ca="1" si="16"/>
        <v>-0.48330557667899399</v>
      </c>
      <c r="E208" s="65">
        <f t="shared" ca="1" si="17"/>
        <v>-81.72873697043174</v>
      </c>
      <c r="F208" s="93">
        <f t="shared" si="18"/>
        <v>80</v>
      </c>
      <c r="G208" s="68">
        <f t="shared" ca="1" si="19"/>
        <v>58.028736970431737</v>
      </c>
      <c r="H208" s="45">
        <f t="shared" ca="1" si="14"/>
        <v>6.0543156990013207</v>
      </c>
    </row>
    <row r="209" spans="1:8" x14ac:dyDescent="0.25">
      <c r="A209" s="90">
        <f t="shared" si="15"/>
        <v>966</v>
      </c>
      <c r="B209" s="44">
        <f t="shared" si="15"/>
        <v>45016</v>
      </c>
      <c r="C209" s="95">
        <f t="shared" ca="1" si="20"/>
        <v>21.312285997328058</v>
      </c>
      <c r="D209" s="65">
        <f t="shared" ca="1" si="16"/>
        <v>-0.65897703224020887</v>
      </c>
      <c r="E209" s="65">
        <f t="shared" ca="1" si="17"/>
        <v>-82.387714002671942</v>
      </c>
      <c r="F209" s="93">
        <f t="shared" si="18"/>
        <v>80</v>
      </c>
      <c r="G209" s="68">
        <f t="shared" ca="1" si="19"/>
        <v>58.687714002671939</v>
      </c>
      <c r="H209" s="45">
        <f t="shared" ref="H209:H215" ca="1" si="21">IF(ISBLANK(C209)," ",C209/($H$5/100)^2)</f>
        <v>5.872730553613728</v>
      </c>
    </row>
    <row r="210" spans="1:8" x14ac:dyDescent="0.25">
      <c r="A210" s="90">
        <f t="shared" ref="A210:B215" si="22">A209+$C$8</f>
        <v>971</v>
      </c>
      <c r="B210" s="44">
        <f t="shared" si="22"/>
        <v>45021</v>
      </c>
      <c r="C210" s="95">
        <f t="shared" ca="1" si="20"/>
        <v>21.503379510060377</v>
      </c>
      <c r="D210" s="65">
        <f t="shared" ref="D210:D215" ca="1" si="23">IF(ISBLANK(C210),,C210-C209)</f>
        <v>0.19109351273231923</v>
      </c>
      <c r="E210" s="65">
        <f t="shared" ref="E210:E215" ca="1" si="24">IF(ISBLANK(C210),,C210-C$5)</f>
        <v>-82.196620489939619</v>
      </c>
      <c r="F210" s="93">
        <f t="shared" ref="F210:F215" si="25">IF(F209&gt;F$5,F209+C$10/1000*$C$8,$F$5)</f>
        <v>80</v>
      </c>
      <c r="G210" s="68">
        <f t="shared" ref="G210:G215" ca="1" si="26">IF(ISBLANK(C210),"",((F210-C210)))</f>
        <v>58.496620489939623</v>
      </c>
      <c r="H210" s="45">
        <f t="shared" ca="1" si="21"/>
        <v>5.9253875379917131</v>
      </c>
    </row>
    <row r="211" spans="1:8" x14ac:dyDescent="0.25">
      <c r="A211" s="90">
        <f t="shared" si="22"/>
        <v>976</v>
      </c>
      <c r="B211" s="44">
        <f t="shared" si="22"/>
        <v>45026</v>
      </c>
      <c r="C211" s="95">
        <f t="shared" ref="C211:C215" ca="1" si="27">C210+RAND()*2-1.41</f>
        <v>21.977537289498208</v>
      </c>
      <c r="D211" s="65">
        <f t="shared" ca="1" si="23"/>
        <v>0.47415777943783155</v>
      </c>
      <c r="E211" s="65">
        <f t="shared" ca="1" si="24"/>
        <v>-81.722462710501787</v>
      </c>
      <c r="F211" s="93">
        <f t="shared" si="25"/>
        <v>80</v>
      </c>
      <c r="G211" s="68">
        <f t="shared" ca="1" si="26"/>
        <v>58.022462710501792</v>
      </c>
      <c r="H211" s="45">
        <f t="shared" ca="1" si="21"/>
        <v>6.0560446096398364</v>
      </c>
    </row>
    <row r="212" spans="1:8" x14ac:dyDescent="0.25">
      <c r="A212" s="90">
        <f t="shared" si="22"/>
        <v>981</v>
      </c>
      <c r="B212" s="44">
        <f t="shared" si="22"/>
        <v>45031</v>
      </c>
      <c r="C212" s="95">
        <f t="shared" ca="1" si="27"/>
        <v>21.921863447858914</v>
      </c>
      <c r="D212" s="65">
        <f t="shared" ca="1" si="23"/>
        <v>-5.5673841639293897E-2</v>
      </c>
      <c r="E212" s="65">
        <f t="shared" ca="1" si="24"/>
        <v>-81.778136552141092</v>
      </c>
      <c r="F212" s="93">
        <f t="shared" si="25"/>
        <v>80</v>
      </c>
      <c r="G212" s="68">
        <f t="shared" ca="1" si="26"/>
        <v>58.078136552141089</v>
      </c>
      <c r="H212" s="45">
        <f t="shared" ca="1" si="21"/>
        <v>6.0407033425944752</v>
      </c>
    </row>
    <row r="213" spans="1:8" x14ac:dyDescent="0.25">
      <c r="A213" s="90">
        <f t="shared" si="22"/>
        <v>986</v>
      </c>
      <c r="B213" s="44">
        <f t="shared" si="22"/>
        <v>45036</v>
      </c>
      <c r="C213" s="95">
        <f t="shared" ca="1" si="27"/>
        <v>20.789249151395623</v>
      </c>
      <c r="D213" s="65">
        <f t="shared" ca="1" si="23"/>
        <v>-1.1326142964632915</v>
      </c>
      <c r="E213" s="65">
        <f t="shared" ca="1" si="24"/>
        <v>-82.91075084860438</v>
      </c>
      <c r="F213" s="93">
        <f t="shared" si="25"/>
        <v>80</v>
      </c>
      <c r="G213" s="68">
        <f t="shared" ca="1" si="26"/>
        <v>59.210750848604377</v>
      </c>
      <c r="H213" s="45">
        <f t="shared" ca="1" si="21"/>
        <v>5.7286045567047958</v>
      </c>
    </row>
    <row r="214" spans="1:8" x14ac:dyDescent="0.25">
      <c r="A214" s="90">
        <f t="shared" si="22"/>
        <v>991</v>
      </c>
      <c r="B214" s="44">
        <f t="shared" si="22"/>
        <v>45041</v>
      </c>
      <c r="C214" s="95">
        <f t="shared" ca="1" si="27"/>
        <v>20.875893861959344</v>
      </c>
      <c r="D214" s="65">
        <f t="shared" ca="1" si="23"/>
        <v>8.6644710563721361E-2</v>
      </c>
      <c r="E214" s="65">
        <f t="shared" ca="1" si="24"/>
        <v>-82.824106138040662</v>
      </c>
      <c r="F214" s="93">
        <f t="shared" si="25"/>
        <v>80</v>
      </c>
      <c r="G214" s="68">
        <f t="shared" ca="1" si="26"/>
        <v>59.124106138040659</v>
      </c>
      <c r="H214" s="45">
        <f t="shared" ca="1" si="21"/>
        <v>5.7524800358110912</v>
      </c>
    </row>
    <row r="215" spans="1:8" x14ac:dyDescent="0.25">
      <c r="A215" s="90">
        <f t="shared" si="22"/>
        <v>996</v>
      </c>
      <c r="B215" s="44">
        <f t="shared" si="22"/>
        <v>45046</v>
      </c>
      <c r="C215" s="95">
        <f t="shared" ca="1" si="27"/>
        <v>19.577639058126358</v>
      </c>
      <c r="D215" s="65">
        <f t="shared" ca="1" si="23"/>
        <v>-1.298254803832986</v>
      </c>
      <c r="E215" s="65">
        <f t="shared" ca="1" si="24"/>
        <v>-84.122360941873637</v>
      </c>
      <c r="F215" s="93">
        <f t="shared" si="25"/>
        <v>80</v>
      </c>
      <c r="G215" s="68">
        <f t="shared" ca="1" si="26"/>
        <v>60.422360941873642</v>
      </c>
      <c r="H215" s="45">
        <f t="shared" ca="1" si="21"/>
        <v>5.3947379966041451</v>
      </c>
    </row>
    <row r="216" spans="1:8" x14ac:dyDescent="0.25">
      <c r="A216" s="90">
        <f t="shared" ref="A216:A279" si="28">A215+$C$8</f>
        <v>1001</v>
      </c>
      <c r="B216" s="44">
        <f t="shared" ref="B216:B279" si="29">B215+$C$8</f>
        <v>45051</v>
      </c>
      <c r="C216" s="95">
        <f t="shared" ref="C216:C279" ca="1" si="30">C215+RAND()*2-1.41</f>
        <v>19.329939303318767</v>
      </c>
      <c r="D216" s="65">
        <f t="shared" ref="D216:D279" ca="1" si="31">IF(ISBLANK(C216),,C216-C215)</f>
        <v>-0.24769975480759143</v>
      </c>
      <c r="E216" s="65">
        <f t="shared" ref="E216:E279" ca="1" si="32">IF(ISBLANK(C216),,C216-C$5)</f>
        <v>-84.370060696681236</v>
      </c>
      <c r="F216" s="93">
        <f t="shared" ref="F216:F279" si="33">IF(F215&gt;F$5,F215+C$10/1000*$C$8,$F$5)</f>
        <v>80</v>
      </c>
      <c r="G216" s="68">
        <f t="shared" ref="G216:G279" ca="1" si="34">IF(ISBLANK(C216),"",((F216-C216)))</f>
        <v>60.670060696681233</v>
      </c>
      <c r="H216" s="45">
        <f t="shared" ref="H216:H279" ca="1" si="35">IF(ISBLANK(C216)," ",C216/($H$5/100)^2)</f>
        <v>5.3264828165468048</v>
      </c>
    </row>
    <row r="217" spans="1:8" x14ac:dyDescent="0.25">
      <c r="A217" s="90">
        <f t="shared" si="28"/>
        <v>1006</v>
      </c>
      <c r="B217" s="44">
        <f t="shared" si="29"/>
        <v>45056</v>
      </c>
      <c r="C217" s="95">
        <f t="shared" ca="1" si="30"/>
        <v>18.54775963170772</v>
      </c>
      <c r="D217" s="65">
        <f t="shared" ca="1" si="31"/>
        <v>-0.78217967161104696</v>
      </c>
      <c r="E217" s="65">
        <f t="shared" ca="1" si="32"/>
        <v>-85.152240368292283</v>
      </c>
      <c r="F217" s="93">
        <f t="shared" si="33"/>
        <v>80</v>
      </c>
      <c r="G217" s="68">
        <f t="shared" ca="1" si="34"/>
        <v>61.45224036829228</v>
      </c>
      <c r="H217" s="45">
        <f t="shared" ca="1" si="35"/>
        <v>5.1109484315229903</v>
      </c>
    </row>
    <row r="218" spans="1:8" x14ac:dyDescent="0.25">
      <c r="A218" s="90">
        <f t="shared" si="28"/>
        <v>1011</v>
      </c>
      <c r="B218" s="44">
        <f t="shared" si="29"/>
        <v>45061</v>
      </c>
      <c r="C218" s="95">
        <f t="shared" ca="1" si="30"/>
        <v>17.429682612884957</v>
      </c>
      <c r="D218" s="65">
        <f t="shared" ca="1" si="31"/>
        <v>-1.1180770188227633</v>
      </c>
      <c r="E218" s="65">
        <f t="shared" ca="1" si="32"/>
        <v>-86.270317387115043</v>
      </c>
      <c r="F218" s="93">
        <f t="shared" si="33"/>
        <v>80</v>
      </c>
      <c r="G218" s="68">
        <f t="shared" ca="1" si="34"/>
        <v>62.57031738711504</v>
      </c>
      <c r="H218" s="45">
        <f t="shared" ca="1" si="35"/>
        <v>4.8028554812614841</v>
      </c>
    </row>
    <row r="219" spans="1:8" x14ac:dyDescent="0.25">
      <c r="A219" s="90">
        <f t="shared" si="28"/>
        <v>1016</v>
      </c>
      <c r="B219" s="44">
        <f t="shared" si="29"/>
        <v>45066</v>
      </c>
      <c r="C219" s="95">
        <f t="shared" ca="1" si="30"/>
        <v>17.836394817638283</v>
      </c>
      <c r="D219" s="65">
        <f t="shared" ca="1" si="31"/>
        <v>0.40671220475332603</v>
      </c>
      <c r="E219" s="65">
        <f t="shared" ca="1" si="32"/>
        <v>-85.863605182361724</v>
      </c>
      <c r="F219" s="93">
        <f t="shared" si="33"/>
        <v>80</v>
      </c>
      <c r="G219" s="68">
        <f t="shared" ca="1" si="34"/>
        <v>62.163605182361721</v>
      </c>
      <c r="H219" s="45">
        <f t="shared" ca="1" si="35"/>
        <v>4.9149275129375747</v>
      </c>
    </row>
    <row r="220" spans="1:8" x14ac:dyDescent="0.25">
      <c r="A220" s="90">
        <f t="shared" si="28"/>
        <v>1021</v>
      </c>
      <c r="B220" s="44">
        <f t="shared" si="29"/>
        <v>45071</v>
      </c>
      <c r="C220" s="95">
        <f t="shared" ca="1" si="30"/>
        <v>17.412516654095395</v>
      </c>
      <c r="D220" s="65">
        <f t="shared" ca="1" si="31"/>
        <v>-0.42387816354288788</v>
      </c>
      <c r="E220" s="65">
        <f t="shared" ca="1" si="32"/>
        <v>-86.287483345904604</v>
      </c>
      <c r="F220" s="93">
        <f t="shared" si="33"/>
        <v>80</v>
      </c>
      <c r="G220" s="68">
        <f t="shared" ca="1" si="34"/>
        <v>62.587483345904602</v>
      </c>
      <c r="H220" s="45">
        <f t="shared" ca="1" si="35"/>
        <v>4.7981252964902126</v>
      </c>
    </row>
    <row r="221" spans="1:8" x14ac:dyDescent="0.25">
      <c r="A221" s="90">
        <f t="shared" si="28"/>
        <v>1026</v>
      </c>
      <c r="B221" s="44">
        <f t="shared" si="29"/>
        <v>45076</v>
      </c>
      <c r="C221" s="95">
        <f t="shared" ca="1" si="30"/>
        <v>16.208762852987402</v>
      </c>
      <c r="D221" s="65">
        <f t="shared" ca="1" si="31"/>
        <v>-1.2037538011079931</v>
      </c>
      <c r="E221" s="65">
        <f t="shared" ca="1" si="32"/>
        <v>-87.491237147012598</v>
      </c>
      <c r="F221" s="93">
        <f t="shared" si="33"/>
        <v>80</v>
      </c>
      <c r="G221" s="68">
        <f t="shared" ca="1" si="34"/>
        <v>63.791237147012595</v>
      </c>
      <c r="H221" s="45">
        <f t="shared" ca="1" si="35"/>
        <v>4.4664235856703662</v>
      </c>
    </row>
    <row r="222" spans="1:8" x14ac:dyDescent="0.25">
      <c r="A222" s="90">
        <f t="shared" si="28"/>
        <v>1031</v>
      </c>
      <c r="B222" s="44">
        <f t="shared" si="29"/>
        <v>45081</v>
      </c>
      <c r="C222" s="95">
        <f t="shared" ca="1" si="30"/>
        <v>16.2558262844674</v>
      </c>
      <c r="D222" s="65">
        <f t="shared" ca="1" si="31"/>
        <v>4.706343147999803E-2</v>
      </c>
      <c r="E222" s="65">
        <f t="shared" ca="1" si="32"/>
        <v>-87.4441737155326</v>
      </c>
      <c r="F222" s="93">
        <f t="shared" si="33"/>
        <v>80</v>
      </c>
      <c r="G222" s="68">
        <f t="shared" ca="1" si="34"/>
        <v>63.744173715532597</v>
      </c>
      <c r="H222" s="45">
        <f t="shared" ca="1" si="35"/>
        <v>4.4793922016154202</v>
      </c>
    </row>
    <row r="223" spans="1:8" x14ac:dyDescent="0.25">
      <c r="A223" s="90">
        <f t="shared" si="28"/>
        <v>1036</v>
      </c>
      <c r="B223" s="44">
        <f t="shared" si="29"/>
        <v>45086</v>
      </c>
      <c r="C223" s="95">
        <f t="shared" ca="1" si="30"/>
        <v>15.004785040587414</v>
      </c>
      <c r="D223" s="65">
        <f t="shared" ca="1" si="31"/>
        <v>-1.2510412438799854</v>
      </c>
      <c r="E223" s="65">
        <f t="shared" ca="1" si="32"/>
        <v>-88.695214959412596</v>
      </c>
      <c r="F223" s="93">
        <f t="shared" si="33"/>
        <v>80</v>
      </c>
      <c r="G223" s="68">
        <f t="shared" ca="1" si="34"/>
        <v>64.995214959412579</v>
      </c>
      <c r="H223" s="45">
        <f t="shared" ca="1" si="35"/>
        <v>4.1346601471710489</v>
      </c>
    </row>
    <row r="224" spans="1:8" x14ac:dyDescent="0.25">
      <c r="A224" s="90">
        <f t="shared" si="28"/>
        <v>1041</v>
      </c>
      <c r="B224" s="44">
        <f t="shared" si="29"/>
        <v>45091</v>
      </c>
      <c r="C224" s="95">
        <f t="shared" ca="1" si="30"/>
        <v>14.789279476556185</v>
      </c>
      <c r="D224" s="65">
        <f t="shared" ca="1" si="31"/>
        <v>-0.21550556403122911</v>
      </c>
      <c r="E224" s="65">
        <f t="shared" ca="1" si="32"/>
        <v>-88.910720523443814</v>
      </c>
      <c r="F224" s="93">
        <f t="shared" si="33"/>
        <v>80</v>
      </c>
      <c r="G224" s="68">
        <f t="shared" ca="1" si="34"/>
        <v>65.210720523443811</v>
      </c>
      <c r="H224" s="45">
        <f t="shared" ca="1" si="35"/>
        <v>4.0752762729813616</v>
      </c>
    </row>
    <row r="225" spans="1:8" x14ac:dyDescent="0.25">
      <c r="A225" s="90">
        <f t="shared" si="28"/>
        <v>1046</v>
      </c>
      <c r="B225" s="44">
        <f t="shared" si="29"/>
        <v>45096</v>
      </c>
      <c r="C225" s="95">
        <f t="shared" ca="1" si="30"/>
        <v>14.347775168293559</v>
      </c>
      <c r="D225" s="65">
        <f t="shared" ca="1" si="31"/>
        <v>-0.44150430826262621</v>
      </c>
      <c r="E225" s="65">
        <f t="shared" ca="1" si="32"/>
        <v>-89.352224831706451</v>
      </c>
      <c r="F225" s="93">
        <f t="shared" si="33"/>
        <v>80</v>
      </c>
      <c r="G225" s="68">
        <f t="shared" ca="1" si="34"/>
        <v>65.652224831706434</v>
      </c>
      <c r="H225" s="45">
        <f t="shared" ca="1" si="35"/>
        <v>3.9536170647194657</v>
      </c>
    </row>
    <row r="226" spans="1:8" x14ac:dyDescent="0.25">
      <c r="A226" s="90">
        <f t="shared" si="28"/>
        <v>1051</v>
      </c>
      <c r="B226" s="44">
        <f t="shared" si="29"/>
        <v>45101</v>
      </c>
      <c r="C226" s="95">
        <f t="shared" ca="1" si="30"/>
        <v>13.445711795694981</v>
      </c>
      <c r="D226" s="65">
        <f t="shared" ca="1" si="31"/>
        <v>-0.90206337259857783</v>
      </c>
      <c r="E226" s="65">
        <f t="shared" ca="1" si="32"/>
        <v>-90.254288204305027</v>
      </c>
      <c r="F226" s="93">
        <f t="shared" si="33"/>
        <v>80</v>
      </c>
      <c r="G226" s="68">
        <f t="shared" ca="1" si="34"/>
        <v>66.554288204305024</v>
      </c>
      <c r="H226" s="45">
        <f t="shared" ca="1" si="35"/>
        <v>3.7050479937986047</v>
      </c>
    </row>
    <row r="227" spans="1:8" x14ac:dyDescent="0.25">
      <c r="A227" s="90">
        <f t="shared" si="28"/>
        <v>1056</v>
      </c>
      <c r="B227" s="44">
        <f t="shared" si="29"/>
        <v>45106</v>
      </c>
      <c r="C227" s="95">
        <f t="shared" ca="1" si="30"/>
        <v>13.212776914968323</v>
      </c>
      <c r="D227" s="65">
        <f t="shared" ca="1" si="31"/>
        <v>-0.23293488072665802</v>
      </c>
      <c r="E227" s="65">
        <f t="shared" ca="1" si="32"/>
        <v>-90.487223085031673</v>
      </c>
      <c r="F227" s="93">
        <f t="shared" si="33"/>
        <v>80</v>
      </c>
      <c r="G227" s="68">
        <f t="shared" ca="1" si="34"/>
        <v>66.787223085031684</v>
      </c>
      <c r="H227" s="45">
        <f t="shared" ca="1" si="35"/>
        <v>3.6408613649584458</v>
      </c>
    </row>
    <row r="228" spans="1:8" x14ac:dyDescent="0.25">
      <c r="A228" s="90">
        <f t="shared" si="28"/>
        <v>1061</v>
      </c>
      <c r="B228" s="44">
        <f t="shared" si="29"/>
        <v>45111</v>
      </c>
      <c r="C228" s="95">
        <f t="shared" ca="1" si="30"/>
        <v>11.836641258106763</v>
      </c>
      <c r="D228" s="65">
        <f t="shared" ca="1" si="31"/>
        <v>-1.3761356568615604</v>
      </c>
      <c r="E228" s="65">
        <f t="shared" ca="1" si="32"/>
        <v>-91.863358741893236</v>
      </c>
      <c r="F228" s="93">
        <f t="shared" si="33"/>
        <v>80</v>
      </c>
      <c r="G228" s="68">
        <f t="shared" ca="1" si="34"/>
        <v>68.163358741893234</v>
      </c>
      <c r="H228" s="45">
        <f t="shared" ca="1" si="35"/>
        <v>3.2616587811069815</v>
      </c>
    </row>
    <row r="229" spans="1:8" x14ac:dyDescent="0.25">
      <c r="A229" s="90">
        <f t="shared" si="28"/>
        <v>1066</v>
      </c>
      <c r="B229" s="44">
        <f t="shared" si="29"/>
        <v>45116</v>
      </c>
      <c r="C229" s="95">
        <f t="shared" ca="1" si="30"/>
        <v>11.676450894472813</v>
      </c>
      <c r="D229" s="65">
        <f t="shared" ca="1" si="31"/>
        <v>-0.16019036363394967</v>
      </c>
      <c r="E229" s="65">
        <f t="shared" ca="1" si="32"/>
        <v>-92.023549105527195</v>
      </c>
      <c r="F229" s="93">
        <f t="shared" si="33"/>
        <v>80</v>
      </c>
      <c r="G229" s="68">
        <f t="shared" ca="1" si="34"/>
        <v>68.323549105527192</v>
      </c>
      <c r="H229" s="45">
        <f t="shared" ca="1" si="35"/>
        <v>3.2175173481783159</v>
      </c>
    </row>
    <row r="230" spans="1:8" x14ac:dyDescent="0.25">
      <c r="A230" s="90">
        <f t="shared" si="28"/>
        <v>1071</v>
      </c>
      <c r="B230" s="44">
        <f t="shared" si="29"/>
        <v>45121</v>
      </c>
      <c r="C230" s="95">
        <f t="shared" ca="1" si="30"/>
        <v>11.788312634010634</v>
      </c>
      <c r="D230" s="65">
        <f t="shared" ca="1" si="31"/>
        <v>0.11186173953782053</v>
      </c>
      <c r="E230" s="65">
        <f t="shared" ca="1" si="32"/>
        <v>-91.911687365989366</v>
      </c>
      <c r="F230" s="93">
        <f t="shared" si="33"/>
        <v>80</v>
      </c>
      <c r="G230" s="68">
        <f t="shared" ca="1" si="34"/>
        <v>68.211687365989363</v>
      </c>
      <c r="H230" s="45">
        <f t="shared" ca="1" si="35"/>
        <v>3.248341533610442</v>
      </c>
    </row>
    <row r="231" spans="1:8" x14ac:dyDescent="0.25">
      <c r="A231" s="90">
        <f t="shared" si="28"/>
        <v>1076</v>
      </c>
      <c r="B231" s="44">
        <f t="shared" si="29"/>
        <v>45126</v>
      </c>
      <c r="C231" s="95">
        <f t="shared" ca="1" si="30"/>
        <v>11.565455038157681</v>
      </c>
      <c r="D231" s="65">
        <f t="shared" ca="1" si="31"/>
        <v>-0.22285759585295217</v>
      </c>
      <c r="E231" s="65">
        <f t="shared" ca="1" si="32"/>
        <v>-92.134544961842323</v>
      </c>
      <c r="F231" s="93">
        <f t="shared" si="33"/>
        <v>80</v>
      </c>
      <c r="G231" s="68">
        <f t="shared" ca="1" si="34"/>
        <v>68.43454496184232</v>
      </c>
      <c r="H231" s="45">
        <f t="shared" ca="1" si="35"/>
        <v>3.1869317621558633</v>
      </c>
    </row>
    <row r="232" spans="1:8" x14ac:dyDescent="0.25">
      <c r="A232" s="90">
        <f t="shared" si="28"/>
        <v>1081</v>
      </c>
      <c r="B232" s="44">
        <f t="shared" si="29"/>
        <v>45131</v>
      </c>
      <c r="C232" s="95">
        <f t="shared" ca="1" si="30"/>
        <v>11.818142373898727</v>
      </c>
      <c r="D232" s="65">
        <f t="shared" ca="1" si="31"/>
        <v>0.25268733574104552</v>
      </c>
      <c r="E232" s="65">
        <f t="shared" ca="1" si="32"/>
        <v>-91.881857626101279</v>
      </c>
      <c r="F232" s="93">
        <f t="shared" si="33"/>
        <v>80</v>
      </c>
      <c r="G232" s="68">
        <f t="shared" ca="1" si="34"/>
        <v>68.181857626101277</v>
      </c>
      <c r="H232" s="45">
        <f t="shared" ca="1" si="35"/>
        <v>3.2565613005969172</v>
      </c>
    </row>
    <row r="233" spans="1:8" x14ac:dyDescent="0.25">
      <c r="A233" s="90">
        <f t="shared" si="28"/>
        <v>1086</v>
      </c>
      <c r="B233" s="44">
        <f t="shared" si="29"/>
        <v>45136</v>
      </c>
      <c r="C233" s="95">
        <f t="shared" ca="1" si="30"/>
        <v>11.742647905743926</v>
      </c>
      <c r="D233" s="65">
        <f t="shared" ca="1" si="31"/>
        <v>-7.5494468154801098E-2</v>
      </c>
      <c r="E233" s="65">
        <f t="shared" ca="1" si="32"/>
        <v>-91.95735209425608</v>
      </c>
      <c r="F233" s="93">
        <f t="shared" si="33"/>
        <v>80</v>
      </c>
      <c r="G233" s="68">
        <f t="shared" ca="1" si="34"/>
        <v>68.257352094256078</v>
      </c>
      <c r="H233" s="45">
        <f t="shared" ca="1" si="35"/>
        <v>3.2357583388772264</v>
      </c>
    </row>
    <row r="234" spans="1:8" x14ac:dyDescent="0.25">
      <c r="A234" s="90">
        <f t="shared" si="28"/>
        <v>1091</v>
      </c>
      <c r="B234" s="44">
        <f t="shared" si="29"/>
        <v>45141</v>
      </c>
      <c r="C234" s="95">
        <f t="shared" ca="1" si="30"/>
        <v>11.613385151293933</v>
      </c>
      <c r="D234" s="65">
        <f t="shared" ca="1" si="31"/>
        <v>-0.12926275444999291</v>
      </c>
      <c r="E234" s="65">
        <f t="shared" ca="1" si="32"/>
        <v>-92.086614848706063</v>
      </c>
      <c r="F234" s="93">
        <f t="shared" si="33"/>
        <v>80</v>
      </c>
      <c r="G234" s="68">
        <f t="shared" ca="1" si="34"/>
        <v>68.386614848706074</v>
      </c>
      <c r="H234" s="45">
        <f t="shared" ca="1" si="35"/>
        <v>3.2001391975238342</v>
      </c>
    </row>
    <row r="235" spans="1:8" x14ac:dyDescent="0.25">
      <c r="A235" s="90">
        <f t="shared" si="28"/>
        <v>1096</v>
      </c>
      <c r="B235" s="44">
        <f t="shared" si="29"/>
        <v>45146</v>
      </c>
      <c r="C235" s="95">
        <f t="shared" ca="1" si="30"/>
        <v>11.382712429764549</v>
      </c>
      <c r="D235" s="65">
        <f t="shared" ca="1" si="31"/>
        <v>-0.23067272152938401</v>
      </c>
      <c r="E235" s="65">
        <f t="shared" ca="1" si="32"/>
        <v>-92.31728757023545</v>
      </c>
      <c r="F235" s="93">
        <f t="shared" si="33"/>
        <v>80</v>
      </c>
      <c r="G235" s="68">
        <f t="shared" ca="1" si="34"/>
        <v>68.617287570235447</v>
      </c>
      <c r="H235" s="45">
        <f t="shared" ca="1" si="35"/>
        <v>3.1365759204647388</v>
      </c>
    </row>
    <row r="236" spans="1:8" x14ac:dyDescent="0.25">
      <c r="A236" s="90">
        <f t="shared" si="28"/>
        <v>1101</v>
      </c>
      <c r="B236" s="44">
        <f t="shared" si="29"/>
        <v>45151</v>
      </c>
      <c r="C236" s="95">
        <f t="shared" ca="1" si="30"/>
        <v>10.987476789139789</v>
      </c>
      <c r="D236" s="65">
        <f t="shared" ca="1" si="31"/>
        <v>-0.39523564062475991</v>
      </c>
      <c r="E236" s="65">
        <f t="shared" ca="1" si="32"/>
        <v>-92.712523210860212</v>
      </c>
      <c r="F236" s="93">
        <f t="shared" si="33"/>
        <v>80</v>
      </c>
      <c r="G236" s="68">
        <f t="shared" ca="1" si="34"/>
        <v>69.012523210860209</v>
      </c>
      <c r="H236" s="45">
        <f t="shared" ca="1" si="35"/>
        <v>3.0276663261178385</v>
      </c>
    </row>
    <row r="237" spans="1:8" x14ac:dyDescent="0.25">
      <c r="A237" s="90">
        <f t="shared" si="28"/>
        <v>1106</v>
      </c>
      <c r="B237" s="44">
        <f t="shared" si="29"/>
        <v>45156</v>
      </c>
      <c r="C237" s="95">
        <f t="shared" ca="1" si="30"/>
        <v>11.16858737923098</v>
      </c>
      <c r="D237" s="65">
        <f t="shared" ca="1" si="31"/>
        <v>0.18111059009119046</v>
      </c>
      <c r="E237" s="65">
        <f t="shared" ca="1" si="32"/>
        <v>-92.531412620769018</v>
      </c>
      <c r="F237" s="93">
        <f t="shared" si="33"/>
        <v>80</v>
      </c>
      <c r="G237" s="68">
        <f t="shared" ca="1" si="34"/>
        <v>68.831412620769015</v>
      </c>
      <c r="H237" s="45">
        <f t="shared" ca="1" si="35"/>
        <v>3.077572455199669</v>
      </c>
    </row>
    <row r="238" spans="1:8" x14ac:dyDescent="0.25">
      <c r="A238" s="90">
        <f t="shared" si="28"/>
        <v>1111</v>
      </c>
      <c r="B238" s="44">
        <f t="shared" si="29"/>
        <v>45161</v>
      </c>
      <c r="C238" s="95">
        <f t="shared" ca="1" si="30"/>
        <v>10.431788633243555</v>
      </c>
      <c r="D238" s="65">
        <f t="shared" ca="1" si="31"/>
        <v>-0.73679874598742501</v>
      </c>
      <c r="E238" s="65">
        <f t="shared" ca="1" si="32"/>
        <v>-93.268211366756447</v>
      </c>
      <c r="F238" s="93">
        <f t="shared" si="33"/>
        <v>80</v>
      </c>
      <c r="G238" s="68">
        <f t="shared" ca="1" si="34"/>
        <v>69.568211366756444</v>
      </c>
      <c r="H238" s="45">
        <f t="shared" ca="1" si="35"/>
        <v>2.8745430613576799</v>
      </c>
    </row>
    <row r="239" spans="1:8" x14ac:dyDescent="0.25">
      <c r="A239" s="90">
        <f t="shared" si="28"/>
        <v>1116</v>
      </c>
      <c r="B239" s="44">
        <f t="shared" si="29"/>
        <v>45166</v>
      </c>
      <c r="C239" s="95">
        <f t="shared" ca="1" si="30"/>
        <v>9.8068727622349705</v>
      </c>
      <c r="D239" s="65">
        <f t="shared" ca="1" si="31"/>
        <v>-0.62491587100858403</v>
      </c>
      <c r="E239" s="65">
        <f t="shared" ca="1" si="32"/>
        <v>-93.893127237765029</v>
      </c>
      <c r="F239" s="93">
        <f t="shared" si="33"/>
        <v>80</v>
      </c>
      <c r="G239" s="68">
        <f t="shared" ca="1" si="34"/>
        <v>70.193127237765026</v>
      </c>
      <c r="H239" s="45">
        <f t="shared" ca="1" si="35"/>
        <v>2.702343676947657</v>
      </c>
    </row>
    <row r="240" spans="1:8" x14ac:dyDescent="0.25">
      <c r="A240" s="90">
        <f t="shared" si="28"/>
        <v>1121</v>
      </c>
      <c r="B240" s="44">
        <f t="shared" si="29"/>
        <v>45171</v>
      </c>
      <c r="C240" s="95">
        <f t="shared" ca="1" si="30"/>
        <v>9.647210842823851</v>
      </c>
      <c r="D240" s="65">
        <f t="shared" ca="1" si="31"/>
        <v>-0.15966191941111951</v>
      </c>
      <c r="E240" s="65">
        <f t="shared" ca="1" si="32"/>
        <v>-94.05278915717615</v>
      </c>
      <c r="F240" s="93">
        <f t="shared" si="33"/>
        <v>80</v>
      </c>
      <c r="G240" s="68">
        <f t="shared" ca="1" si="34"/>
        <v>70.352789157176147</v>
      </c>
      <c r="H240" s="45">
        <f t="shared" ca="1" si="35"/>
        <v>2.6583478600516259</v>
      </c>
    </row>
    <row r="241" spans="1:8" x14ac:dyDescent="0.25">
      <c r="A241" s="90">
        <f t="shared" si="28"/>
        <v>1126</v>
      </c>
      <c r="B241" s="44">
        <f t="shared" si="29"/>
        <v>45176</v>
      </c>
      <c r="C241" s="95">
        <f t="shared" ca="1" si="30"/>
        <v>8.3147159300149305</v>
      </c>
      <c r="D241" s="65">
        <f t="shared" ca="1" si="31"/>
        <v>-1.3324949128089205</v>
      </c>
      <c r="E241" s="65">
        <f t="shared" ca="1" si="32"/>
        <v>-95.385284069985076</v>
      </c>
      <c r="F241" s="93">
        <f t="shared" si="33"/>
        <v>80</v>
      </c>
      <c r="G241" s="68">
        <f t="shared" ca="1" si="34"/>
        <v>71.685284069985073</v>
      </c>
      <c r="H241" s="45">
        <f t="shared" ca="1" si="35"/>
        <v>2.2911707497233915</v>
      </c>
    </row>
    <row r="242" spans="1:8" x14ac:dyDescent="0.25">
      <c r="A242" s="90">
        <f t="shared" si="28"/>
        <v>1131</v>
      </c>
      <c r="B242" s="44">
        <f t="shared" si="29"/>
        <v>45181</v>
      </c>
      <c r="C242" s="95">
        <f t="shared" ca="1" si="30"/>
        <v>8.1986901061179154</v>
      </c>
      <c r="D242" s="65">
        <f t="shared" ca="1" si="31"/>
        <v>-0.1160258238970151</v>
      </c>
      <c r="E242" s="65">
        <f t="shared" ca="1" si="32"/>
        <v>-95.50130989388208</v>
      </c>
      <c r="F242" s="93">
        <f t="shared" si="33"/>
        <v>80</v>
      </c>
      <c r="G242" s="68">
        <f t="shared" ca="1" si="34"/>
        <v>71.801309893882092</v>
      </c>
      <c r="H242" s="45">
        <f t="shared" ca="1" si="35"/>
        <v>2.25919912541741</v>
      </c>
    </row>
    <row r="243" spans="1:8" x14ac:dyDescent="0.25">
      <c r="A243" s="90">
        <f t="shared" si="28"/>
        <v>1136</v>
      </c>
      <c r="B243" s="44">
        <f t="shared" si="29"/>
        <v>45186</v>
      </c>
      <c r="C243" s="95">
        <f t="shared" ca="1" si="30"/>
        <v>8.075565663068673</v>
      </c>
      <c r="D243" s="65">
        <f t="shared" ca="1" si="31"/>
        <v>-0.12312444304924242</v>
      </c>
      <c r="E243" s="65">
        <f t="shared" ca="1" si="32"/>
        <v>-95.62443433693133</v>
      </c>
      <c r="F243" s="93">
        <f t="shared" si="33"/>
        <v>80</v>
      </c>
      <c r="G243" s="68">
        <f t="shared" ca="1" si="34"/>
        <v>71.924434336931327</v>
      </c>
      <c r="H243" s="45">
        <f t="shared" ca="1" si="35"/>
        <v>2.2252714332551231</v>
      </c>
    </row>
    <row r="244" spans="1:8" x14ac:dyDescent="0.25">
      <c r="A244" s="90">
        <f t="shared" si="28"/>
        <v>1141</v>
      </c>
      <c r="B244" s="44">
        <f t="shared" si="29"/>
        <v>45191</v>
      </c>
      <c r="C244" s="95">
        <f t="shared" ca="1" si="30"/>
        <v>8.1120522682065115</v>
      </c>
      <c r="D244" s="65">
        <f t="shared" ca="1" si="31"/>
        <v>3.6486605137838524E-2</v>
      </c>
      <c r="E244" s="65">
        <f t="shared" ca="1" si="32"/>
        <v>-95.587947731793491</v>
      </c>
      <c r="F244" s="93">
        <f t="shared" si="33"/>
        <v>80</v>
      </c>
      <c r="G244" s="68">
        <f t="shared" ca="1" si="34"/>
        <v>71.887947731793489</v>
      </c>
      <c r="H244" s="45">
        <f t="shared" ca="1" si="35"/>
        <v>2.2353255401124299</v>
      </c>
    </row>
    <row r="245" spans="1:8" x14ac:dyDescent="0.25">
      <c r="A245" s="90">
        <f t="shared" si="28"/>
        <v>1146</v>
      </c>
      <c r="B245" s="44">
        <f t="shared" si="29"/>
        <v>45196</v>
      </c>
      <c r="C245" s="95">
        <f t="shared" ca="1" si="30"/>
        <v>7.1356793043979216</v>
      </c>
      <c r="D245" s="65">
        <f t="shared" ca="1" si="31"/>
        <v>-0.97637296380858984</v>
      </c>
      <c r="E245" s="65">
        <f t="shared" ca="1" si="32"/>
        <v>-96.564320695602078</v>
      </c>
      <c r="F245" s="93">
        <f t="shared" si="33"/>
        <v>80</v>
      </c>
      <c r="G245" s="68">
        <f t="shared" ca="1" si="34"/>
        <v>72.864320695602075</v>
      </c>
      <c r="H245" s="45">
        <f t="shared" ca="1" si="35"/>
        <v>1.9662800075496647</v>
      </c>
    </row>
    <row r="246" spans="1:8" x14ac:dyDescent="0.25">
      <c r="A246" s="90">
        <f t="shared" si="28"/>
        <v>1151</v>
      </c>
      <c r="B246" s="44">
        <f t="shared" si="29"/>
        <v>45201</v>
      </c>
      <c r="C246" s="95">
        <f t="shared" ca="1" si="30"/>
        <v>5.7623279720677285</v>
      </c>
      <c r="D246" s="65">
        <f t="shared" ca="1" si="31"/>
        <v>-1.3733513323301931</v>
      </c>
      <c r="E246" s="65">
        <f t="shared" ca="1" si="32"/>
        <v>-97.93767202793228</v>
      </c>
      <c r="F246" s="93">
        <f t="shared" si="33"/>
        <v>80</v>
      </c>
      <c r="G246" s="68">
        <f t="shared" ca="1" si="34"/>
        <v>74.237672027932277</v>
      </c>
      <c r="H246" s="45">
        <f t="shared" ca="1" si="35"/>
        <v>1.5878446613257635</v>
      </c>
    </row>
    <row r="247" spans="1:8" x14ac:dyDescent="0.25">
      <c r="A247" s="90">
        <f t="shared" si="28"/>
        <v>1156</v>
      </c>
      <c r="B247" s="44">
        <f t="shared" si="29"/>
        <v>45206</v>
      </c>
      <c r="C247" s="95">
        <f t="shared" ca="1" si="30"/>
        <v>5.0588783529401447</v>
      </c>
      <c r="D247" s="65">
        <f t="shared" ca="1" si="31"/>
        <v>-0.70344961912758386</v>
      </c>
      <c r="E247" s="65">
        <f t="shared" ca="1" si="32"/>
        <v>-98.641121647059862</v>
      </c>
      <c r="F247" s="93">
        <f t="shared" si="33"/>
        <v>80</v>
      </c>
      <c r="G247" s="68">
        <f t="shared" ca="1" si="34"/>
        <v>74.941121647059859</v>
      </c>
      <c r="H247" s="45">
        <f t="shared" ca="1" si="35"/>
        <v>1.3940048230420414</v>
      </c>
    </row>
    <row r="248" spans="1:8" x14ac:dyDescent="0.25">
      <c r="A248" s="90">
        <f t="shared" si="28"/>
        <v>1161</v>
      </c>
      <c r="B248" s="44">
        <f t="shared" si="29"/>
        <v>45211</v>
      </c>
      <c r="C248" s="95">
        <f t="shared" ca="1" si="30"/>
        <v>3.8033009179447426</v>
      </c>
      <c r="D248" s="65">
        <f t="shared" ca="1" si="31"/>
        <v>-1.2555774349954021</v>
      </c>
      <c r="E248" s="65">
        <f t="shared" ca="1" si="32"/>
        <v>-99.896699082055264</v>
      </c>
      <c r="F248" s="93">
        <f t="shared" si="33"/>
        <v>80</v>
      </c>
      <c r="G248" s="68">
        <f t="shared" ca="1" si="34"/>
        <v>76.196699082055261</v>
      </c>
      <c r="H248" s="45">
        <f t="shared" ca="1" si="35"/>
        <v>1.0480227934348048</v>
      </c>
    </row>
    <row r="249" spans="1:8" x14ac:dyDescent="0.25">
      <c r="A249" s="90">
        <f t="shared" si="28"/>
        <v>1166</v>
      </c>
      <c r="B249" s="44">
        <f t="shared" si="29"/>
        <v>45216</v>
      </c>
      <c r="C249" s="95">
        <f t="shared" ca="1" si="30"/>
        <v>4.1643828753483865</v>
      </c>
      <c r="D249" s="65">
        <f t="shared" ca="1" si="31"/>
        <v>0.36108195740364391</v>
      </c>
      <c r="E249" s="65">
        <f t="shared" ca="1" si="32"/>
        <v>-99.535617124651623</v>
      </c>
      <c r="F249" s="93">
        <f t="shared" si="33"/>
        <v>80</v>
      </c>
      <c r="G249" s="68">
        <f t="shared" ca="1" si="34"/>
        <v>75.83561712465162</v>
      </c>
      <c r="H249" s="45">
        <f t="shared" ca="1" si="35"/>
        <v>1.1475211318049301</v>
      </c>
    </row>
    <row r="250" spans="1:8" x14ac:dyDescent="0.25">
      <c r="A250" s="90">
        <f t="shared" si="28"/>
        <v>1171</v>
      </c>
      <c r="B250" s="44">
        <f t="shared" si="29"/>
        <v>45221</v>
      </c>
      <c r="C250" s="95">
        <f t="shared" ca="1" si="30"/>
        <v>2.9116125793810053</v>
      </c>
      <c r="D250" s="65">
        <f t="shared" ca="1" si="31"/>
        <v>-1.2527702959673812</v>
      </c>
      <c r="E250" s="65">
        <f t="shared" ca="1" si="32"/>
        <v>-100.788387420619</v>
      </c>
      <c r="F250" s="93">
        <f t="shared" si="33"/>
        <v>80</v>
      </c>
      <c r="G250" s="68">
        <f t="shared" ca="1" si="34"/>
        <v>77.088387420619</v>
      </c>
      <c r="H250" s="45">
        <f t="shared" ca="1" si="35"/>
        <v>0.80231262649913004</v>
      </c>
    </row>
    <row r="251" spans="1:8" x14ac:dyDescent="0.25">
      <c r="A251" s="90">
        <f t="shared" si="28"/>
        <v>1176</v>
      </c>
      <c r="B251" s="44">
        <f t="shared" si="29"/>
        <v>45226</v>
      </c>
      <c r="C251" s="95">
        <f t="shared" ca="1" si="30"/>
        <v>1.5618627879841405</v>
      </c>
      <c r="D251" s="65">
        <f t="shared" ca="1" si="31"/>
        <v>-1.3497497913968648</v>
      </c>
      <c r="E251" s="65">
        <f t="shared" ca="1" si="32"/>
        <v>-102.13813721201586</v>
      </c>
      <c r="F251" s="93">
        <f t="shared" si="33"/>
        <v>80</v>
      </c>
      <c r="G251" s="68">
        <f t="shared" ca="1" si="34"/>
        <v>78.43813721201586</v>
      </c>
      <c r="H251" s="45">
        <f t="shared" ca="1" si="35"/>
        <v>0.43038082900617675</v>
      </c>
    </row>
    <row r="252" spans="1:8" x14ac:dyDescent="0.25">
      <c r="A252" s="90">
        <f t="shared" si="28"/>
        <v>1181</v>
      </c>
      <c r="B252" s="44">
        <f t="shared" si="29"/>
        <v>45231</v>
      </c>
      <c r="C252" s="95">
        <f t="shared" ca="1" si="30"/>
        <v>1.056199427317986</v>
      </c>
      <c r="D252" s="65">
        <f t="shared" ca="1" si="31"/>
        <v>-0.50566336066615447</v>
      </c>
      <c r="E252" s="65">
        <f t="shared" ca="1" si="32"/>
        <v>-102.64380057268201</v>
      </c>
      <c r="F252" s="93">
        <f t="shared" si="33"/>
        <v>80</v>
      </c>
      <c r="G252" s="68">
        <f t="shared" ca="1" si="34"/>
        <v>78.943800572682008</v>
      </c>
      <c r="H252" s="45">
        <f t="shared" ca="1" si="35"/>
        <v>0.29104220205647136</v>
      </c>
    </row>
    <row r="253" spans="1:8" x14ac:dyDescent="0.25">
      <c r="A253" s="90">
        <f t="shared" si="28"/>
        <v>1186</v>
      </c>
      <c r="B253" s="44">
        <f t="shared" si="29"/>
        <v>45236</v>
      </c>
      <c r="C253" s="95">
        <f t="shared" ca="1" si="30"/>
        <v>0.17445330396247627</v>
      </c>
      <c r="D253" s="65">
        <f t="shared" ca="1" si="31"/>
        <v>-0.88174612335550973</v>
      </c>
      <c r="E253" s="65">
        <f t="shared" ca="1" si="32"/>
        <v>-103.52554669603752</v>
      </c>
      <c r="F253" s="93">
        <f t="shared" si="33"/>
        <v>80</v>
      </c>
      <c r="G253" s="68">
        <f t="shared" ca="1" si="34"/>
        <v>79.82554669603752</v>
      </c>
      <c r="H253" s="45">
        <f t="shared" ca="1" si="35"/>
        <v>4.8071673235228818E-2</v>
      </c>
    </row>
    <row r="254" spans="1:8" x14ac:dyDescent="0.25">
      <c r="A254" s="90">
        <f t="shared" si="28"/>
        <v>1191</v>
      </c>
      <c r="B254" s="44">
        <f t="shared" si="29"/>
        <v>45241</v>
      </c>
      <c r="C254" s="95">
        <f t="shared" ca="1" si="30"/>
        <v>-0.12987691012610836</v>
      </c>
      <c r="D254" s="65">
        <f t="shared" ca="1" si="31"/>
        <v>-0.30433021408858463</v>
      </c>
      <c r="E254" s="65">
        <f t="shared" ca="1" si="32"/>
        <v>-103.82987691012612</v>
      </c>
      <c r="F254" s="93">
        <f t="shared" si="33"/>
        <v>80</v>
      </c>
      <c r="G254" s="68">
        <f t="shared" ca="1" si="34"/>
        <v>80.129876910126114</v>
      </c>
      <c r="H254" s="45">
        <f t="shared" ca="1" si="35"/>
        <v>-3.5788375700390146E-2</v>
      </c>
    </row>
    <row r="255" spans="1:8" x14ac:dyDescent="0.25">
      <c r="A255" s="90">
        <f t="shared" si="28"/>
        <v>1196</v>
      </c>
      <c r="B255" s="44">
        <f t="shared" si="29"/>
        <v>45246</v>
      </c>
      <c r="C255" s="95">
        <f t="shared" ca="1" si="30"/>
        <v>-0.13291164177802428</v>
      </c>
      <c r="D255" s="65">
        <f t="shared" ca="1" si="31"/>
        <v>-3.0347316519159229E-3</v>
      </c>
      <c r="E255" s="65">
        <f t="shared" ca="1" si="32"/>
        <v>-103.83291164177803</v>
      </c>
      <c r="F255" s="93">
        <f t="shared" si="33"/>
        <v>80</v>
      </c>
      <c r="G255" s="68">
        <f t="shared" ca="1" si="34"/>
        <v>80.132911641778023</v>
      </c>
      <c r="H255" s="45">
        <f t="shared" ca="1" si="35"/>
        <v>-3.6624614539173546E-2</v>
      </c>
    </row>
    <row r="256" spans="1:8" x14ac:dyDescent="0.25">
      <c r="A256" s="90">
        <f t="shared" si="28"/>
        <v>1201</v>
      </c>
      <c r="B256" s="44">
        <f t="shared" si="29"/>
        <v>45251</v>
      </c>
      <c r="C256" s="95">
        <f t="shared" ca="1" si="30"/>
        <v>-0.42759775616787166</v>
      </c>
      <c r="D256" s="65">
        <f t="shared" ca="1" si="31"/>
        <v>-0.29468611438984738</v>
      </c>
      <c r="E256" s="65">
        <f t="shared" ca="1" si="32"/>
        <v>-104.12759775616787</v>
      </c>
      <c r="F256" s="93">
        <f t="shared" si="33"/>
        <v>80</v>
      </c>
      <c r="G256" s="68">
        <f t="shared" ca="1" si="34"/>
        <v>80.42759775616787</v>
      </c>
      <c r="H256" s="45">
        <f t="shared" ca="1" si="35"/>
        <v>-0.11782717290949268</v>
      </c>
    </row>
    <row r="257" spans="1:8" x14ac:dyDescent="0.25">
      <c r="A257" s="90">
        <f t="shared" si="28"/>
        <v>1206</v>
      </c>
      <c r="B257" s="44">
        <f t="shared" si="29"/>
        <v>45256</v>
      </c>
      <c r="C257" s="95">
        <f t="shared" ca="1" si="30"/>
        <v>-6.1393582270922398E-2</v>
      </c>
      <c r="D257" s="65">
        <f t="shared" ca="1" si="31"/>
        <v>0.36620417389694926</v>
      </c>
      <c r="E257" s="65">
        <f t="shared" ca="1" si="32"/>
        <v>-103.76139358227093</v>
      </c>
      <c r="F257" s="93">
        <f t="shared" si="33"/>
        <v>80</v>
      </c>
      <c r="G257" s="68">
        <f t="shared" ca="1" si="34"/>
        <v>80.061393582270924</v>
      </c>
      <c r="H257" s="45">
        <f t="shared" ca="1" si="35"/>
        <v>-1.6917376504962736E-2</v>
      </c>
    </row>
    <row r="258" spans="1:8" x14ac:dyDescent="0.25">
      <c r="A258" s="90">
        <f t="shared" si="28"/>
        <v>1211</v>
      </c>
      <c r="B258" s="44">
        <f t="shared" si="29"/>
        <v>45261</v>
      </c>
      <c r="C258" s="95">
        <f t="shared" ca="1" si="30"/>
        <v>-1.047474737172565</v>
      </c>
      <c r="D258" s="65">
        <f t="shared" ca="1" si="31"/>
        <v>-0.98608115490164261</v>
      </c>
      <c r="E258" s="65">
        <f t="shared" ca="1" si="32"/>
        <v>-104.74747473717257</v>
      </c>
      <c r="F258" s="93">
        <f t="shared" si="33"/>
        <v>80</v>
      </c>
      <c r="G258" s="68">
        <f t="shared" ca="1" si="34"/>
        <v>81.047474737172564</v>
      </c>
      <c r="H258" s="45">
        <f t="shared" ca="1" si="35"/>
        <v>-0.28863806040811651</v>
      </c>
    </row>
    <row r="259" spans="1:8" x14ac:dyDescent="0.25">
      <c r="A259" s="90">
        <f t="shared" si="28"/>
        <v>1216</v>
      </c>
      <c r="B259" s="44">
        <f t="shared" si="29"/>
        <v>45266</v>
      </c>
      <c r="C259" s="95">
        <f t="shared" ca="1" si="30"/>
        <v>-1.8167831530202783</v>
      </c>
      <c r="D259" s="65">
        <f t="shared" ca="1" si="31"/>
        <v>-0.76930841584771326</v>
      </c>
      <c r="E259" s="65">
        <f t="shared" ca="1" si="32"/>
        <v>-105.51678315302028</v>
      </c>
      <c r="F259" s="93">
        <f t="shared" si="33"/>
        <v>80</v>
      </c>
      <c r="G259" s="68">
        <f t="shared" ca="1" si="34"/>
        <v>81.816783153020282</v>
      </c>
      <c r="H259" s="45">
        <f t="shared" ca="1" si="35"/>
        <v>-0.50062569230586129</v>
      </c>
    </row>
    <row r="260" spans="1:8" x14ac:dyDescent="0.25">
      <c r="A260" s="90">
        <f t="shared" si="28"/>
        <v>1221</v>
      </c>
      <c r="B260" s="44">
        <f t="shared" si="29"/>
        <v>45271</v>
      </c>
      <c r="C260" s="95">
        <f t="shared" ca="1" si="30"/>
        <v>-2.039798556123503</v>
      </c>
      <c r="D260" s="65">
        <f t="shared" ca="1" si="31"/>
        <v>-0.22301540310322476</v>
      </c>
      <c r="E260" s="65">
        <f t="shared" ca="1" si="32"/>
        <v>-105.7397985561235</v>
      </c>
      <c r="F260" s="93">
        <f t="shared" si="33"/>
        <v>80</v>
      </c>
      <c r="G260" s="68">
        <f t="shared" ca="1" si="34"/>
        <v>82.0397985561235</v>
      </c>
      <c r="H260" s="45">
        <f t="shared" ca="1" si="35"/>
        <v>-0.56207894851192897</v>
      </c>
    </row>
    <row r="261" spans="1:8" x14ac:dyDescent="0.25">
      <c r="A261" s="90">
        <f t="shared" si="28"/>
        <v>1226</v>
      </c>
      <c r="B261" s="44">
        <f t="shared" si="29"/>
        <v>45276</v>
      </c>
      <c r="C261" s="95">
        <f t="shared" ca="1" si="30"/>
        <v>-1.4976888665282417</v>
      </c>
      <c r="D261" s="65">
        <f t="shared" ca="1" si="31"/>
        <v>0.54210968959526129</v>
      </c>
      <c r="E261" s="65">
        <f t="shared" ca="1" si="32"/>
        <v>-105.19768886652824</v>
      </c>
      <c r="F261" s="93">
        <f t="shared" si="33"/>
        <v>80</v>
      </c>
      <c r="G261" s="68">
        <f t="shared" ca="1" si="34"/>
        <v>81.497688866528236</v>
      </c>
      <c r="H261" s="45">
        <f t="shared" ca="1" si="35"/>
        <v>-0.41269731306018609</v>
      </c>
    </row>
    <row r="262" spans="1:8" x14ac:dyDescent="0.25">
      <c r="A262" s="90">
        <f t="shared" si="28"/>
        <v>1231</v>
      </c>
      <c r="B262" s="44">
        <f t="shared" si="29"/>
        <v>45281</v>
      </c>
      <c r="C262" s="95">
        <f t="shared" ca="1" si="30"/>
        <v>-2.3146416189830177</v>
      </c>
      <c r="D262" s="65">
        <f t="shared" ca="1" si="31"/>
        <v>-0.81695275245477594</v>
      </c>
      <c r="E262" s="65">
        <f t="shared" ca="1" si="32"/>
        <v>-106.01464161898302</v>
      </c>
      <c r="F262" s="93">
        <f t="shared" si="33"/>
        <v>80</v>
      </c>
      <c r="G262" s="68">
        <f t="shared" ca="1" si="34"/>
        <v>82.314641618983018</v>
      </c>
      <c r="H262" s="45">
        <f t="shared" ca="1" si="35"/>
        <v>-0.63781363285814174</v>
      </c>
    </row>
    <row r="263" spans="1:8" x14ac:dyDescent="0.25">
      <c r="A263" s="90">
        <f t="shared" si="28"/>
        <v>1236</v>
      </c>
      <c r="B263" s="44">
        <f t="shared" si="29"/>
        <v>45286</v>
      </c>
      <c r="C263" s="95">
        <f t="shared" ca="1" si="30"/>
        <v>-3.5150446400583881</v>
      </c>
      <c r="D263" s="65">
        <f t="shared" ca="1" si="31"/>
        <v>-1.2004030210753704</v>
      </c>
      <c r="E263" s="65">
        <f t="shared" ca="1" si="32"/>
        <v>-107.21504464005839</v>
      </c>
      <c r="F263" s="93">
        <f t="shared" si="33"/>
        <v>80</v>
      </c>
      <c r="G263" s="68">
        <f t="shared" ca="1" si="34"/>
        <v>83.515044640058392</v>
      </c>
      <c r="H263" s="45">
        <f t="shared" ca="1" si="35"/>
        <v>-0.96859201577789855</v>
      </c>
    </row>
    <row r="264" spans="1:8" x14ac:dyDescent="0.25">
      <c r="A264" s="90">
        <f t="shared" si="28"/>
        <v>1241</v>
      </c>
      <c r="B264" s="44">
        <f t="shared" si="29"/>
        <v>45291</v>
      </c>
      <c r="C264" s="95">
        <f t="shared" ca="1" si="30"/>
        <v>-3.9280211918324905</v>
      </c>
      <c r="D264" s="65">
        <f t="shared" ca="1" si="31"/>
        <v>-0.41297655177410242</v>
      </c>
      <c r="E264" s="65">
        <f t="shared" ca="1" si="32"/>
        <v>-107.62802119183249</v>
      </c>
      <c r="F264" s="93">
        <f t="shared" si="33"/>
        <v>80</v>
      </c>
      <c r="G264" s="68">
        <f t="shared" ca="1" si="34"/>
        <v>83.928021191832485</v>
      </c>
      <c r="H264" s="45">
        <f t="shared" ca="1" si="35"/>
        <v>-1.0823902265298504</v>
      </c>
    </row>
    <row r="265" spans="1:8" x14ac:dyDescent="0.25">
      <c r="A265" s="90">
        <f t="shared" si="28"/>
        <v>1246</v>
      </c>
      <c r="B265" s="44">
        <f t="shared" si="29"/>
        <v>45296</v>
      </c>
      <c r="C265" s="95">
        <f t="shared" ca="1" si="30"/>
        <v>-4.7761586555005469</v>
      </c>
      <c r="D265" s="65">
        <f t="shared" ca="1" si="31"/>
        <v>-0.84813746366805631</v>
      </c>
      <c r="E265" s="65">
        <f t="shared" ca="1" si="32"/>
        <v>-108.47615865550056</v>
      </c>
      <c r="F265" s="93">
        <f t="shared" si="33"/>
        <v>80</v>
      </c>
      <c r="G265" s="68">
        <f t="shared" ca="1" si="34"/>
        <v>84.776158655500552</v>
      </c>
      <c r="H265" s="45">
        <f t="shared" ca="1" si="35"/>
        <v>-1.3160996839372963</v>
      </c>
    </row>
    <row r="266" spans="1:8" x14ac:dyDescent="0.25">
      <c r="A266" s="90">
        <f t="shared" si="28"/>
        <v>1251</v>
      </c>
      <c r="B266" s="44">
        <f t="shared" si="29"/>
        <v>45301</v>
      </c>
      <c r="C266" s="95">
        <f t="shared" ca="1" si="30"/>
        <v>-5.7522612905803374</v>
      </c>
      <c r="D266" s="65">
        <f t="shared" ca="1" si="31"/>
        <v>-0.97610263507979056</v>
      </c>
      <c r="E266" s="65">
        <f t="shared" ca="1" si="32"/>
        <v>-109.45226129058034</v>
      </c>
      <c r="F266" s="93">
        <f t="shared" si="33"/>
        <v>80</v>
      </c>
      <c r="G266" s="68">
        <f t="shared" ca="1" si="34"/>
        <v>85.752261290580336</v>
      </c>
      <c r="H266" s="45">
        <f t="shared" ca="1" si="35"/>
        <v>-1.5850707257680334</v>
      </c>
    </row>
    <row r="267" spans="1:8" x14ac:dyDescent="0.25">
      <c r="A267" s="90">
        <f t="shared" si="28"/>
        <v>1256</v>
      </c>
      <c r="B267" s="44">
        <f t="shared" si="29"/>
        <v>45306</v>
      </c>
      <c r="C267" s="95">
        <f t="shared" ca="1" si="30"/>
        <v>-6.8964245863225733</v>
      </c>
      <c r="D267" s="65">
        <f t="shared" ca="1" si="31"/>
        <v>-1.1441632957422359</v>
      </c>
      <c r="E267" s="65">
        <f t="shared" ca="1" si="32"/>
        <v>-110.59642458632257</v>
      </c>
      <c r="F267" s="93">
        <f t="shared" si="33"/>
        <v>80</v>
      </c>
      <c r="G267" s="68">
        <f t="shared" ca="1" si="34"/>
        <v>86.896424586322567</v>
      </c>
      <c r="H267" s="45">
        <f t="shared" ca="1" si="35"/>
        <v>-1.900351908934927</v>
      </c>
    </row>
    <row r="268" spans="1:8" x14ac:dyDescent="0.25">
      <c r="A268" s="90">
        <f t="shared" si="28"/>
        <v>1261</v>
      </c>
      <c r="B268" s="44">
        <f t="shared" si="29"/>
        <v>45311</v>
      </c>
      <c r="C268" s="95">
        <f t="shared" ca="1" si="30"/>
        <v>-6.4401828951279025</v>
      </c>
      <c r="D268" s="65">
        <f t="shared" ca="1" si="31"/>
        <v>0.45624169119467073</v>
      </c>
      <c r="E268" s="65">
        <f t="shared" ca="1" si="32"/>
        <v>-110.14018289512791</v>
      </c>
      <c r="F268" s="93">
        <f t="shared" si="33"/>
        <v>80</v>
      </c>
      <c r="G268" s="68">
        <f t="shared" ca="1" si="34"/>
        <v>86.440182895127904</v>
      </c>
      <c r="H268" s="45">
        <f t="shared" ca="1" si="35"/>
        <v>-1.7746317248098049</v>
      </c>
    </row>
    <row r="269" spans="1:8" x14ac:dyDescent="0.25">
      <c r="A269" s="90">
        <f t="shared" si="28"/>
        <v>1266</v>
      </c>
      <c r="B269" s="44">
        <f t="shared" si="29"/>
        <v>45316</v>
      </c>
      <c r="C269" s="95">
        <f t="shared" ca="1" si="30"/>
        <v>-7.3562333989050339</v>
      </c>
      <c r="D269" s="65">
        <f t="shared" ca="1" si="31"/>
        <v>-0.91605050377713138</v>
      </c>
      <c r="E269" s="65">
        <f t="shared" ca="1" si="32"/>
        <v>-111.05623339890504</v>
      </c>
      <c r="F269" s="93">
        <f t="shared" si="33"/>
        <v>80</v>
      </c>
      <c r="G269" s="68">
        <f t="shared" ca="1" si="34"/>
        <v>87.356233398905033</v>
      </c>
      <c r="H269" s="45">
        <f t="shared" ca="1" si="35"/>
        <v>-2.0270550351416796</v>
      </c>
    </row>
    <row r="270" spans="1:8" x14ac:dyDescent="0.25">
      <c r="A270" s="90">
        <f t="shared" si="28"/>
        <v>1271</v>
      </c>
      <c r="B270" s="44">
        <f t="shared" si="29"/>
        <v>45321</v>
      </c>
      <c r="C270" s="95">
        <f t="shared" ca="1" si="30"/>
        <v>-7.4803329012681683</v>
      </c>
      <c r="D270" s="65">
        <f t="shared" ca="1" si="31"/>
        <v>-0.12409950236313438</v>
      </c>
      <c r="E270" s="65">
        <f t="shared" ca="1" si="32"/>
        <v>-111.18033290126817</v>
      </c>
      <c r="F270" s="93">
        <f t="shared" si="33"/>
        <v>80</v>
      </c>
      <c r="G270" s="68">
        <f t="shared" ca="1" si="34"/>
        <v>87.48033290126817</v>
      </c>
      <c r="H270" s="45">
        <f t="shared" ca="1" si="35"/>
        <v>-2.0612514108522726</v>
      </c>
    </row>
    <row r="271" spans="1:8" x14ac:dyDescent="0.25">
      <c r="A271" s="90">
        <f t="shared" si="28"/>
        <v>1276</v>
      </c>
      <c r="B271" s="44">
        <f t="shared" si="29"/>
        <v>45326</v>
      </c>
      <c r="C271" s="95">
        <f t="shared" ca="1" si="30"/>
        <v>-8.76874025590031</v>
      </c>
      <c r="D271" s="65">
        <f t="shared" ca="1" si="31"/>
        <v>-1.2884073546321417</v>
      </c>
      <c r="E271" s="65">
        <f t="shared" ca="1" si="32"/>
        <v>-112.46874025590031</v>
      </c>
      <c r="F271" s="93">
        <f t="shared" si="33"/>
        <v>80</v>
      </c>
      <c r="G271" s="68">
        <f t="shared" ca="1" si="34"/>
        <v>88.768740255900312</v>
      </c>
      <c r="H271" s="45">
        <f t="shared" ca="1" si="35"/>
        <v>-2.4162799252968248</v>
      </c>
    </row>
    <row r="272" spans="1:8" x14ac:dyDescent="0.25">
      <c r="A272" s="90">
        <f t="shared" si="28"/>
        <v>1281</v>
      </c>
      <c r="B272" s="44">
        <f t="shared" si="29"/>
        <v>45331</v>
      </c>
      <c r="C272" s="95">
        <f t="shared" ca="1" si="30"/>
        <v>-8.9242620317503256</v>
      </c>
      <c r="D272" s="65">
        <f t="shared" ca="1" si="31"/>
        <v>-0.15552177585001559</v>
      </c>
      <c r="E272" s="65">
        <f t="shared" ca="1" si="32"/>
        <v>-112.62426203175033</v>
      </c>
      <c r="F272" s="93">
        <f t="shared" si="33"/>
        <v>80</v>
      </c>
      <c r="G272" s="68">
        <f t="shared" ca="1" si="34"/>
        <v>88.924262031750331</v>
      </c>
      <c r="H272" s="45">
        <f t="shared" ca="1" si="35"/>
        <v>-2.4591349003521126</v>
      </c>
    </row>
    <row r="273" spans="1:8" x14ac:dyDescent="0.25">
      <c r="A273" s="90">
        <f t="shared" si="28"/>
        <v>1286</v>
      </c>
      <c r="B273" s="44">
        <f t="shared" si="29"/>
        <v>45336</v>
      </c>
      <c r="C273" s="95">
        <f t="shared" ca="1" si="30"/>
        <v>-8.4471632752866235</v>
      </c>
      <c r="D273" s="65">
        <f t="shared" ca="1" si="31"/>
        <v>0.47709875646370214</v>
      </c>
      <c r="E273" s="65">
        <f t="shared" ca="1" si="32"/>
        <v>-112.14716327528663</v>
      </c>
      <c r="F273" s="93">
        <f t="shared" si="33"/>
        <v>80</v>
      </c>
      <c r="G273" s="68">
        <f t="shared" ca="1" si="34"/>
        <v>88.447163275286627</v>
      </c>
      <c r="H273" s="45">
        <f t="shared" ca="1" si="35"/>
        <v>-2.3276674245249409</v>
      </c>
    </row>
    <row r="274" spans="1:8" x14ac:dyDescent="0.25">
      <c r="A274" s="90">
        <f t="shared" si="28"/>
        <v>1291</v>
      </c>
      <c r="B274" s="44">
        <f t="shared" si="29"/>
        <v>45341</v>
      </c>
      <c r="C274" s="95">
        <f t="shared" ca="1" si="30"/>
        <v>-9.5906928296053966</v>
      </c>
      <c r="D274" s="65">
        <f t="shared" ca="1" si="31"/>
        <v>-1.1435295543187731</v>
      </c>
      <c r="E274" s="65">
        <f t="shared" ca="1" si="32"/>
        <v>-113.2906928296054</v>
      </c>
      <c r="F274" s="93">
        <f t="shared" si="33"/>
        <v>80</v>
      </c>
      <c r="G274" s="68">
        <f t="shared" ca="1" si="34"/>
        <v>89.590692829605402</v>
      </c>
      <c r="H274" s="45">
        <f t="shared" ca="1" si="35"/>
        <v>-2.6427739763725508</v>
      </c>
    </row>
    <row r="275" spans="1:8" x14ac:dyDescent="0.25">
      <c r="A275" s="90">
        <f t="shared" si="28"/>
        <v>1296</v>
      </c>
      <c r="B275" s="44">
        <f t="shared" si="29"/>
        <v>45346</v>
      </c>
      <c r="C275" s="95">
        <f t="shared" ca="1" si="30"/>
        <v>-10.967627235040222</v>
      </c>
      <c r="D275" s="65">
        <f t="shared" ca="1" si="31"/>
        <v>-1.3769344054348256</v>
      </c>
      <c r="E275" s="65">
        <f t="shared" ca="1" si="32"/>
        <v>-114.66762723504023</v>
      </c>
      <c r="F275" s="93">
        <f t="shared" si="33"/>
        <v>80</v>
      </c>
      <c r="G275" s="68">
        <f t="shared" ca="1" si="34"/>
        <v>90.967627235040226</v>
      </c>
      <c r="H275" s="45">
        <f t="shared" ca="1" si="35"/>
        <v>-3.0221966602710708</v>
      </c>
    </row>
    <row r="276" spans="1:8" x14ac:dyDescent="0.25">
      <c r="A276" s="90">
        <f t="shared" si="28"/>
        <v>1301</v>
      </c>
      <c r="B276" s="44">
        <f t="shared" si="29"/>
        <v>45351</v>
      </c>
      <c r="C276" s="95">
        <f t="shared" ca="1" si="30"/>
        <v>-11.679034971270958</v>
      </c>
      <c r="D276" s="65">
        <f t="shared" ca="1" si="31"/>
        <v>-0.71140773623073628</v>
      </c>
      <c r="E276" s="65">
        <f t="shared" ca="1" si="32"/>
        <v>-115.37903497127095</v>
      </c>
      <c r="F276" s="93">
        <f t="shared" si="33"/>
        <v>80</v>
      </c>
      <c r="G276" s="68">
        <f t="shared" ca="1" si="34"/>
        <v>91.679034971270966</v>
      </c>
      <c r="H276" s="45">
        <f t="shared" ca="1" si="35"/>
        <v>-3.2182294063201433</v>
      </c>
    </row>
    <row r="277" spans="1:8" x14ac:dyDescent="0.25">
      <c r="A277" s="90">
        <f t="shared" si="28"/>
        <v>1306</v>
      </c>
      <c r="B277" s="44">
        <f t="shared" si="29"/>
        <v>45356</v>
      </c>
      <c r="C277" s="95">
        <f t="shared" ca="1" si="30"/>
        <v>-11.826406181812541</v>
      </c>
      <c r="D277" s="65">
        <f t="shared" ca="1" si="31"/>
        <v>-0.14737121054158209</v>
      </c>
      <c r="E277" s="65">
        <f t="shared" ca="1" si="32"/>
        <v>-115.52640618181255</v>
      </c>
      <c r="F277" s="93">
        <f t="shared" si="33"/>
        <v>80</v>
      </c>
      <c r="G277" s="68">
        <f t="shared" ca="1" si="34"/>
        <v>91.826406181812544</v>
      </c>
      <c r="H277" s="45">
        <f t="shared" ca="1" si="35"/>
        <v>-3.2588384433318978</v>
      </c>
    </row>
    <row r="278" spans="1:8" x14ac:dyDescent="0.25">
      <c r="A278" s="90">
        <f t="shared" si="28"/>
        <v>1311</v>
      </c>
      <c r="B278" s="44">
        <f t="shared" si="29"/>
        <v>45361</v>
      </c>
      <c r="C278" s="95">
        <f t="shared" ca="1" si="30"/>
        <v>-11.582164587681689</v>
      </c>
      <c r="D278" s="65">
        <f t="shared" ca="1" si="31"/>
        <v>0.24424159413085178</v>
      </c>
      <c r="E278" s="65">
        <f t="shared" ca="1" si="32"/>
        <v>-115.28216458768169</v>
      </c>
      <c r="F278" s="93">
        <f t="shared" si="33"/>
        <v>80</v>
      </c>
      <c r="G278" s="68">
        <f t="shared" ca="1" si="34"/>
        <v>91.582164587681689</v>
      </c>
      <c r="H278" s="45">
        <f t="shared" ca="1" si="35"/>
        <v>-3.1915361805668709</v>
      </c>
    </row>
    <row r="279" spans="1:8" x14ac:dyDescent="0.25">
      <c r="A279" s="90">
        <f t="shared" si="28"/>
        <v>1316</v>
      </c>
      <c r="B279" s="44">
        <f t="shared" si="29"/>
        <v>45366</v>
      </c>
      <c r="C279" s="95">
        <f t="shared" ca="1" si="30"/>
        <v>-11.684742507673715</v>
      </c>
      <c r="D279" s="65">
        <f t="shared" ca="1" si="31"/>
        <v>-0.10257791999202581</v>
      </c>
      <c r="E279" s="65">
        <f t="shared" ca="1" si="32"/>
        <v>-115.38474250767372</v>
      </c>
      <c r="F279" s="93">
        <f t="shared" si="33"/>
        <v>80</v>
      </c>
      <c r="G279" s="68">
        <f t="shared" ca="1" si="34"/>
        <v>91.684742507673718</v>
      </c>
      <c r="H279" s="45">
        <f t="shared" ca="1" si="35"/>
        <v>-3.2198021528299514</v>
      </c>
    </row>
    <row r="280" spans="1:8" x14ac:dyDescent="0.25">
      <c r="A280" s="90">
        <f t="shared" ref="A280:A343" si="36">A279+$C$8</f>
        <v>1321</v>
      </c>
      <c r="B280" s="44">
        <f t="shared" ref="B280:B343" si="37">B279+$C$8</f>
        <v>45371</v>
      </c>
      <c r="C280" s="95">
        <f t="shared" ref="C280:C343" ca="1" si="38">C279+RAND()*2-1.41</f>
        <v>-12.752596832314795</v>
      </c>
      <c r="D280" s="65">
        <f t="shared" ref="D280:D343" ca="1" si="39">IF(ISBLANK(C280),,C280-C279)</f>
        <v>-1.0678543246410808</v>
      </c>
      <c r="E280" s="65">
        <f t="shared" ref="E280:E343" ca="1" si="40">IF(ISBLANK(C280),,C280-C$5)</f>
        <v>-116.4525968323148</v>
      </c>
      <c r="F280" s="93">
        <f t="shared" ref="F280:F343" si="41">IF(F279&gt;F$5,F279+C$10/1000*$C$8,$F$5)</f>
        <v>80</v>
      </c>
      <c r="G280" s="68">
        <f t="shared" ref="G280:G343" ca="1" si="42">IF(ISBLANK(C280),"",((F280-C280)))</f>
        <v>92.752596832314794</v>
      </c>
      <c r="H280" s="45">
        <f t="shared" ref="H280:H343" ca="1" si="43">IF(ISBLANK(C280)," ",C280/($H$5/100)^2)</f>
        <v>-3.5140559330163876</v>
      </c>
    </row>
    <row r="281" spans="1:8" x14ac:dyDescent="0.25">
      <c r="A281" s="90">
        <f t="shared" si="36"/>
        <v>1326</v>
      </c>
      <c r="B281" s="44">
        <f t="shared" si="37"/>
        <v>45376</v>
      </c>
      <c r="C281" s="95">
        <f t="shared" ca="1" si="38"/>
        <v>-12.974726936494969</v>
      </c>
      <c r="D281" s="65">
        <f t="shared" ca="1" si="39"/>
        <v>-0.22213010418017376</v>
      </c>
      <c r="E281" s="65">
        <f t="shared" ca="1" si="40"/>
        <v>-116.67472693649498</v>
      </c>
      <c r="F281" s="93">
        <f t="shared" si="41"/>
        <v>80</v>
      </c>
      <c r="G281" s="68">
        <f t="shared" ca="1" si="42"/>
        <v>92.974726936494974</v>
      </c>
      <c r="H281" s="45">
        <f t="shared" ca="1" si="43"/>
        <v>-3.5752652396979823</v>
      </c>
    </row>
    <row r="282" spans="1:8" x14ac:dyDescent="0.25">
      <c r="A282" s="90">
        <f t="shared" si="36"/>
        <v>1331</v>
      </c>
      <c r="B282" s="44">
        <f t="shared" si="37"/>
        <v>45381</v>
      </c>
      <c r="C282" s="95">
        <f t="shared" ca="1" si="38"/>
        <v>-14.074024941353786</v>
      </c>
      <c r="D282" s="65">
        <f t="shared" ca="1" si="39"/>
        <v>-1.0992980048588166</v>
      </c>
      <c r="E282" s="65">
        <f t="shared" ca="1" si="40"/>
        <v>-117.77402494135379</v>
      </c>
      <c r="F282" s="93">
        <f t="shared" si="41"/>
        <v>80</v>
      </c>
      <c r="G282" s="68">
        <f t="shared" ca="1" si="42"/>
        <v>94.074024941353784</v>
      </c>
      <c r="H282" s="45">
        <f t="shared" ca="1" si="43"/>
        <v>-3.8781835179845237</v>
      </c>
    </row>
    <row r="283" spans="1:8" x14ac:dyDescent="0.25">
      <c r="A283" s="90">
        <f t="shared" si="36"/>
        <v>1336</v>
      </c>
      <c r="B283" s="44">
        <f t="shared" si="37"/>
        <v>45386</v>
      </c>
      <c r="C283" s="95">
        <f t="shared" ca="1" si="38"/>
        <v>-15.280984039178369</v>
      </c>
      <c r="D283" s="65">
        <f t="shared" ca="1" si="39"/>
        <v>-1.2069590978245834</v>
      </c>
      <c r="E283" s="65">
        <f t="shared" ca="1" si="40"/>
        <v>-118.98098403917837</v>
      </c>
      <c r="F283" s="93">
        <f t="shared" si="41"/>
        <v>80</v>
      </c>
      <c r="G283" s="68">
        <f t="shared" ca="1" si="42"/>
        <v>95.280984039178364</v>
      </c>
      <c r="H283" s="45">
        <f t="shared" ca="1" si="43"/>
        <v>-4.2107684678883084</v>
      </c>
    </row>
    <row r="284" spans="1:8" x14ac:dyDescent="0.25">
      <c r="A284" s="90">
        <f t="shared" si="36"/>
        <v>1341</v>
      </c>
      <c r="B284" s="44">
        <f t="shared" si="37"/>
        <v>45391</v>
      </c>
      <c r="C284" s="95">
        <f t="shared" ca="1" si="38"/>
        <v>-14.725353966743659</v>
      </c>
      <c r="D284" s="65">
        <f t="shared" ca="1" si="39"/>
        <v>0.55563007243470963</v>
      </c>
      <c r="E284" s="65">
        <f t="shared" ca="1" si="40"/>
        <v>-118.42535396674366</v>
      </c>
      <c r="F284" s="93">
        <f t="shared" si="41"/>
        <v>80</v>
      </c>
      <c r="G284" s="68">
        <f t="shared" ca="1" si="42"/>
        <v>94.725353966743654</v>
      </c>
      <c r="H284" s="45">
        <f t="shared" ca="1" si="43"/>
        <v>-4.0576612083806696</v>
      </c>
    </row>
    <row r="285" spans="1:8" x14ac:dyDescent="0.25">
      <c r="A285" s="90">
        <f t="shared" si="36"/>
        <v>1346</v>
      </c>
      <c r="B285" s="44">
        <f t="shared" si="37"/>
        <v>45396</v>
      </c>
      <c r="C285" s="95">
        <f t="shared" ca="1" si="38"/>
        <v>-14.798874158207303</v>
      </c>
      <c r="D285" s="65">
        <f t="shared" ca="1" si="39"/>
        <v>-7.3520191463643414E-2</v>
      </c>
      <c r="E285" s="65">
        <f t="shared" ca="1" si="40"/>
        <v>-118.4988741582073</v>
      </c>
      <c r="F285" s="93">
        <f t="shared" si="41"/>
        <v>80</v>
      </c>
      <c r="G285" s="68">
        <f t="shared" ca="1" si="42"/>
        <v>94.798874158207298</v>
      </c>
      <c r="H285" s="45">
        <f t="shared" ca="1" si="43"/>
        <v>-4.0779201461018602</v>
      </c>
    </row>
    <row r="286" spans="1:8" x14ac:dyDescent="0.25">
      <c r="A286" s="90">
        <f t="shared" si="36"/>
        <v>1351</v>
      </c>
      <c r="B286" s="44">
        <f t="shared" si="37"/>
        <v>45401</v>
      </c>
      <c r="C286" s="95">
        <f t="shared" ca="1" si="38"/>
        <v>-14.464488127328538</v>
      </c>
      <c r="D286" s="65">
        <f t="shared" ca="1" si="39"/>
        <v>0.33438603087876473</v>
      </c>
      <c r="E286" s="65">
        <f t="shared" ca="1" si="40"/>
        <v>-118.16448812732854</v>
      </c>
      <c r="F286" s="93">
        <f t="shared" si="41"/>
        <v>80</v>
      </c>
      <c r="G286" s="68">
        <f t="shared" ca="1" si="42"/>
        <v>94.464488127328536</v>
      </c>
      <c r="H286" s="45">
        <f t="shared" ca="1" si="43"/>
        <v>-3.9857780333088195</v>
      </c>
    </row>
    <row r="287" spans="1:8" x14ac:dyDescent="0.25">
      <c r="A287" s="90">
        <f t="shared" si="36"/>
        <v>1356</v>
      </c>
      <c r="B287" s="44">
        <f t="shared" si="37"/>
        <v>45406</v>
      </c>
      <c r="C287" s="95">
        <f t="shared" ca="1" si="38"/>
        <v>-14.534857550506631</v>
      </c>
      <c r="D287" s="65">
        <f t="shared" ca="1" si="39"/>
        <v>-7.0369423178092916E-2</v>
      </c>
      <c r="E287" s="65">
        <f t="shared" ca="1" si="40"/>
        <v>-118.23485755050663</v>
      </c>
      <c r="F287" s="93">
        <f t="shared" si="41"/>
        <v>80</v>
      </c>
      <c r="G287" s="68">
        <f t="shared" ca="1" si="42"/>
        <v>94.534857550506629</v>
      </c>
      <c r="H287" s="45">
        <f t="shared" ca="1" si="43"/>
        <v>-4.0051687575882315</v>
      </c>
    </row>
    <row r="288" spans="1:8" x14ac:dyDescent="0.25">
      <c r="A288" s="90">
        <f t="shared" si="36"/>
        <v>1361</v>
      </c>
      <c r="B288" s="44">
        <f t="shared" si="37"/>
        <v>45411</v>
      </c>
      <c r="C288" s="95">
        <f t="shared" ca="1" si="38"/>
        <v>-14.025258862002817</v>
      </c>
      <c r="D288" s="65">
        <f t="shared" ca="1" si="39"/>
        <v>0.5095986885038144</v>
      </c>
      <c r="E288" s="65">
        <f t="shared" ca="1" si="40"/>
        <v>-117.72525886200282</v>
      </c>
      <c r="F288" s="93">
        <f t="shared" si="41"/>
        <v>80</v>
      </c>
      <c r="G288" s="68">
        <f t="shared" ca="1" si="42"/>
        <v>94.025258862002815</v>
      </c>
      <c r="H288" s="45">
        <f t="shared" ca="1" si="43"/>
        <v>-3.864745727021119</v>
      </c>
    </row>
    <row r="289" spans="1:8" x14ac:dyDescent="0.25">
      <c r="A289" s="90">
        <f t="shared" si="36"/>
        <v>1366</v>
      </c>
      <c r="B289" s="44">
        <f t="shared" si="37"/>
        <v>45416</v>
      </c>
      <c r="C289" s="95">
        <f t="shared" ca="1" si="38"/>
        <v>-14.922912255459707</v>
      </c>
      <c r="D289" s="65">
        <f t="shared" ca="1" si="39"/>
        <v>-0.89765339345689021</v>
      </c>
      <c r="E289" s="65">
        <f t="shared" ca="1" si="40"/>
        <v>-118.62291225545971</v>
      </c>
      <c r="F289" s="93">
        <f t="shared" si="41"/>
        <v>80</v>
      </c>
      <c r="G289" s="68">
        <f t="shared" ca="1" si="42"/>
        <v>94.922912255459707</v>
      </c>
      <c r="H289" s="45">
        <f t="shared" ca="1" si="43"/>
        <v>-4.112099601259211</v>
      </c>
    </row>
    <row r="290" spans="1:8" x14ac:dyDescent="0.25">
      <c r="A290" s="90">
        <f t="shared" si="36"/>
        <v>1371</v>
      </c>
      <c r="B290" s="44">
        <f t="shared" si="37"/>
        <v>45421</v>
      </c>
      <c r="C290" s="95">
        <f t="shared" ca="1" si="38"/>
        <v>-16.263653889047127</v>
      </c>
      <c r="D290" s="65">
        <f t="shared" ca="1" si="39"/>
        <v>-1.3407416335874203</v>
      </c>
      <c r="E290" s="65">
        <f t="shared" ca="1" si="40"/>
        <v>-119.96365388904712</v>
      </c>
      <c r="F290" s="93">
        <f t="shared" si="41"/>
        <v>80</v>
      </c>
      <c r="G290" s="68">
        <f t="shared" ca="1" si="42"/>
        <v>96.263653889047134</v>
      </c>
      <c r="H290" s="45">
        <f t="shared" ca="1" si="43"/>
        <v>-4.4815491458579446</v>
      </c>
    </row>
    <row r="291" spans="1:8" x14ac:dyDescent="0.25">
      <c r="A291" s="90">
        <f t="shared" si="36"/>
        <v>1376</v>
      </c>
      <c r="B291" s="44">
        <f t="shared" si="37"/>
        <v>45426</v>
      </c>
      <c r="C291" s="95">
        <f t="shared" ca="1" si="38"/>
        <v>-17.14094601657699</v>
      </c>
      <c r="D291" s="65">
        <f t="shared" ca="1" si="39"/>
        <v>-0.87729212752986285</v>
      </c>
      <c r="E291" s="65">
        <f t="shared" ca="1" si="40"/>
        <v>-120.84094601657699</v>
      </c>
      <c r="F291" s="93">
        <f t="shared" si="41"/>
        <v>80</v>
      </c>
      <c r="G291" s="68">
        <f t="shared" ca="1" si="42"/>
        <v>97.14094601657699</v>
      </c>
      <c r="H291" s="45">
        <f t="shared" ca="1" si="43"/>
        <v>-4.7232923489303573</v>
      </c>
    </row>
    <row r="292" spans="1:8" x14ac:dyDescent="0.25">
      <c r="A292" s="90">
        <f t="shared" si="36"/>
        <v>1381</v>
      </c>
      <c r="B292" s="44">
        <f t="shared" si="37"/>
        <v>45431</v>
      </c>
      <c r="C292" s="95">
        <f t="shared" ca="1" si="38"/>
        <v>-18.507181086335706</v>
      </c>
      <c r="D292" s="65">
        <f t="shared" ca="1" si="39"/>
        <v>-1.3662350697587158</v>
      </c>
      <c r="E292" s="65">
        <f t="shared" ca="1" si="40"/>
        <v>-122.20718108633571</v>
      </c>
      <c r="F292" s="93">
        <f t="shared" si="41"/>
        <v>80</v>
      </c>
      <c r="G292" s="68">
        <f t="shared" ca="1" si="42"/>
        <v>98.507181086335706</v>
      </c>
      <c r="H292" s="45">
        <f t="shared" ca="1" si="43"/>
        <v>-5.099766765546037</v>
      </c>
    </row>
    <row r="293" spans="1:8" x14ac:dyDescent="0.25">
      <c r="A293" s="90">
        <f t="shared" si="36"/>
        <v>1386</v>
      </c>
      <c r="B293" s="44">
        <f t="shared" si="37"/>
        <v>45436</v>
      </c>
      <c r="C293" s="95">
        <f t="shared" ca="1" si="38"/>
        <v>-19.223596513464255</v>
      </c>
      <c r="D293" s="65">
        <f t="shared" ca="1" si="39"/>
        <v>-0.716415427128549</v>
      </c>
      <c r="E293" s="65">
        <f t="shared" ca="1" si="40"/>
        <v>-122.92359651346426</v>
      </c>
      <c r="F293" s="93">
        <f t="shared" si="41"/>
        <v>80</v>
      </c>
      <c r="G293" s="68">
        <f t="shared" ca="1" si="42"/>
        <v>99.223596513464258</v>
      </c>
      <c r="H293" s="45">
        <f t="shared" ca="1" si="43"/>
        <v>-5.2971794114023067</v>
      </c>
    </row>
    <row r="294" spans="1:8" x14ac:dyDescent="0.25">
      <c r="A294" s="90">
        <f t="shared" si="36"/>
        <v>1391</v>
      </c>
      <c r="B294" s="44">
        <f t="shared" si="37"/>
        <v>45441</v>
      </c>
      <c r="C294" s="95">
        <f t="shared" ca="1" si="38"/>
        <v>-18.778349200148213</v>
      </c>
      <c r="D294" s="65">
        <f t="shared" ca="1" si="39"/>
        <v>0.44524731331604173</v>
      </c>
      <c r="E294" s="65">
        <f t="shared" ca="1" si="40"/>
        <v>-122.47834920014822</v>
      </c>
      <c r="F294" s="93">
        <f t="shared" si="41"/>
        <v>80</v>
      </c>
      <c r="G294" s="68">
        <f t="shared" ca="1" si="42"/>
        <v>98.778349200148213</v>
      </c>
      <c r="H294" s="45">
        <f t="shared" ca="1" si="43"/>
        <v>-5.174488795240654</v>
      </c>
    </row>
    <row r="295" spans="1:8" x14ac:dyDescent="0.25">
      <c r="A295" s="90">
        <f t="shared" si="36"/>
        <v>1396</v>
      </c>
      <c r="B295" s="44">
        <f t="shared" si="37"/>
        <v>45446</v>
      </c>
      <c r="C295" s="95">
        <f t="shared" ca="1" si="38"/>
        <v>-18.862170574287365</v>
      </c>
      <c r="D295" s="65">
        <f t="shared" ca="1" si="39"/>
        <v>-8.3821374139152027E-2</v>
      </c>
      <c r="E295" s="65">
        <f t="shared" ca="1" si="40"/>
        <v>-122.56217057428736</v>
      </c>
      <c r="F295" s="93">
        <f t="shared" si="41"/>
        <v>80</v>
      </c>
      <c r="G295" s="68">
        <f t="shared" ca="1" si="42"/>
        <v>98.862170574287362</v>
      </c>
      <c r="H295" s="45">
        <f t="shared" ca="1" si="43"/>
        <v>-5.1975862867539808</v>
      </c>
    </row>
    <row r="296" spans="1:8" x14ac:dyDescent="0.25">
      <c r="A296" s="90">
        <f t="shared" si="36"/>
        <v>1401</v>
      </c>
      <c r="B296" s="44">
        <f t="shared" si="37"/>
        <v>45451</v>
      </c>
      <c r="C296" s="95">
        <f t="shared" ca="1" si="38"/>
        <v>-19.988806405544594</v>
      </c>
      <c r="D296" s="65">
        <f t="shared" ca="1" si="39"/>
        <v>-1.1266358312572287</v>
      </c>
      <c r="E296" s="65">
        <f t="shared" ca="1" si="40"/>
        <v>-123.6888064055446</v>
      </c>
      <c r="F296" s="93">
        <f t="shared" si="41"/>
        <v>80</v>
      </c>
      <c r="G296" s="68">
        <f t="shared" ca="1" si="42"/>
        <v>99.988806405544594</v>
      </c>
      <c r="H296" s="45">
        <f t="shared" ca="1" si="43"/>
        <v>-5.5080376700476279</v>
      </c>
    </row>
    <row r="297" spans="1:8" x14ac:dyDescent="0.25">
      <c r="A297" s="90">
        <f t="shared" si="36"/>
        <v>1406</v>
      </c>
      <c r="B297" s="44">
        <f t="shared" si="37"/>
        <v>45456</v>
      </c>
      <c r="C297" s="95">
        <f t="shared" ca="1" si="38"/>
        <v>-20.534086577316973</v>
      </c>
      <c r="D297" s="65">
        <f t="shared" ca="1" si="39"/>
        <v>-0.54528017177237942</v>
      </c>
      <c r="E297" s="65">
        <f t="shared" ca="1" si="40"/>
        <v>-124.23408657731697</v>
      </c>
      <c r="F297" s="93">
        <f t="shared" si="41"/>
        <v>80</v>
      </c>
      <c r="G297" s="68">
        <f t="shared" ca="1" si="42"/>
        <v>100.53408657731697</v>
      </c>
      <c r="H297" s="45">
        <f t="shared" ca="1" si="43"/>
        <v>-5.6582929512243574</v>
      </c>
    </row>
    <row r="298" spans="1:8" x14ac:dyDescent="0.25">
      <c r="A298" s="90">
        <f t="shared" si="36"/>
        <v>1411</v>
      </c>
      <c r="B298" s="44">
        <f t="shared" si="37"/>
        <v>45461</v>
      </c>
      <c r="C298" s="95">
        <f t="shared" ca="1" si="38"/>
        <v>-21.761800016062161</v>
      </c>
      <c r="D298" s="65">
        <f t="shared" ca="1" si="39"/>
        <v>-1.2277134387451873</v>
      </c>
      <c r="E298" s="65">
        <f t="shared" ca="1" si="40"/>
        <v>-125.46180001606217</v>
      </c>
      <c r="F298" s="93">
        <f t="shared" si="41"/>
        <v>80</v>
      </c>
      <c r="G298" s="68">
        <f t="shared" ca="1" si="42"/>
        <v>101.76180001606215</v>
      </c>
      <c r="H298" s="45">
        <f t="shared" ca="1" si="43"/>
        <v>-5.9965968865086792</v>
      </c>
    </row>
    <row r="299" spans="1:8" x14ac:dyDescent="0.25">
      <c r="A299" s="90">
        <f t="shared" si="36"/>
        <v>1416</v>
      </c>
      <c r="B299" s="44">
        <f t="shared" si="37"/>
        <v>45466</v>
      </c>
      <c r="C299" s="95">
        <f t="shared" ca="1" si="38"/>
        <v>-22.12615095350354</v>
      </c>
      <c r="D299" s="65">
        <f t="shared" ca="1" si="39"/>
        <v>-0.36435093744137959</v>
      </c>
      <c r="E299" s="65">
        <f t="shared" ca="1" si="40"/>
        <v>-125.82615095350354</v>
      </c>
      <c r="F299" s="93">
        <f t="shared" si="41"/>
        <v>80</v>
      </c>
      <c r="G299" s="68">
        <f t="shared" ca="1" si="42"/>
        <v>102.12615095350354</v>
      </c>
      <c r="H299" s="45">
        <f t="shared" ca="1" si="43"/>
        <v>-6.096996012290778</v>
      </c>
    </row>
    <row r="300" spans="1:8" x14ac:dyDescent="0.25">
      <c r="A300" s="90">
        <f t="shared" si="36"/>
        <v>1421</v>
      </c>
      <c r="B300" s="44">
        <f t="shared" si="37"/>
        <v>45471</v>
      </c>
      <c r="C300" s="95">
        <f t="shared" ca="1" si="38"/>
        <v>-21.904159489119987</v>
      </c>
      <c r="D300" s="65">
        <f t="shared" ca="1" si="39"/>
        <v>0.22199146438355299</v>
      </c>
      <c r="E300" s="65">
        <f t="shared" ca="1" si="40"/>
        <v>-125.60415948911999</v>
      </c>
      <c r="F300" s="93">
        <f t="shared" si="41"/>
        <v>80</v>
      </c>
      <c r="G300" s="68">
        <f t="shared" ca="1" si="42"/>
        <v>101.90415948911999</v>
      </c>
      <c r="H300" s="45">
        <f t="shared" ca="1" si="43"/>
        <v>-6.0358249086517697</v>
      </c>
    </row>
    <row r="301" spans="1:8" x14ac:dyDescent="0.25">
      <c r="A301" s="90">
        <f t="shared" si="36"/>
        <v>1426</v>
      </c>
      <c r="B301" s="44">
        <f t="shared" si="37"/>
        <v>45476</v>
      </c>
      <c r="C301" s="95">
        <f t="shared" ca="1" si="38"/>
        <v>-22.059687504765769</v>
      </c>
      <c r="D301" s="65">
        <f t="shared" ca="1" si="39"/>
        <v>-0.15552801564578189</v>
      </c>
      <c r="E301" s="65">
        <f t="shared" ca="1" si="40"/>
        <v>-125.75968750476576</v>
      </c>
      <c r="F301" s="93">
        <f t="shared" si="41"/>
        <v>80</v>
      </c>
      <c r="G301" s="68">
        <f t="shared" ca="1" si="42"/>
        <v>102.05968750476578</v>
      </c>
      <c r="H301" s="45">
        <f t="shared" ca="1" si="43"/>
        <v>-6.0786816031208852</v>
      </c>
    </row>
    <row r="302" spans="1:8" x14ac:dyDescent="0.25">
      <c r="A302" s="90">
        <f t="shared" si="36"/>
        <v>1431</v>
      </c>
      <c r="B302" s="44">
        <f t="shared" si="37"/>
        <v>45481</v>
      </c>
      <c r="C302" s="95">
        <f t="shared" ca="1" si="38"/>
        <v>-21.731753539215159</v>
      </c>
      <c r="D302" s="65">
        <f t="shared" ca="1" si="39"/>
        <v>0.32793396555060994</v>
      </c>
      <c r="E302" s="65">
        <f t="shared" ca="1" si="40"/>
        <v>-125.43175353921517</v>
      </c>
      <c r="F302" s="93">
        <f t="shared" si="41"/>
        <v>80</v>
      </c>
      <c r="G302" s="68">
        <f t="shared" ca="1" si="42"/>
        <v>101.73175353921516</v>
      </c>
      <c r="H302" s="45">
        <f t="shared" ca="1" si="43"/>
        <v>-5.988317396329637</v>
      </c>
    </row>
    <row r="303" spans="1:8" x14ac:dyDescent="0.25">
      <c r="A303" s="90">
        <f t="shared" si="36"/>
        <v>1436</v>
      </c>
      <c r="B303" s="44">
        <f t="shared" si="37"/>
        <v>45486</v>
      </c>
      <c r="C303" s="95">
        <f t="shared" ca="1" si="38"/>
        <v>-21.976964083919011</v>
      </c>
      <c r="D303" s="65">
        <f t="shared" ca="1" si="39"/>
        <v>-0.24521054470385195</v>
      </c>
      <c r="E303" s="65">
        <f t="shared" ca="1" si="40"/>
        <v>-125.67696408391902</v>
      </c>
      <c r="F303" s="93">
        <f t="shared" si="41"/>
        <v>80</v>
      </c>
      <c r="G303" s="68">
        <f t="shared" ca="1" si="42"/>
        <v>101.97696408391901</v>
      </c>
      <c r="H303" s="45">
        <f t="shared" ca="1" si="43"/>
        <v>-6.0558866593421126</v>
      </c>
    </row>
    <row r="304" spans="1:8" x14ac:dyDescent="0.25">
      <c r="A304" s="90">
        <f t="shared" si="36"/>
        <v>1441</v>
      </c>
      <c r="B304" s="44">
        <f t="shared" si="37"/>
        <v>45491</v>
      </c>
      <c r="C304" s="95">
        <f t="shared" ca="1" si="38"/>
        <v>-21.748316125535887</v>
      </c>
      <c r="D304" s="65">
        <f t="shared" ca="1" si="39"/>
        <v>0.22864795838312446</v>
      </c>
      <c r="E304" s="65">
        <f t="shared" ca="1" si="40"/>
        <v>-125.44831612553588</v>
      </c>
      <c r="F304" s="93">
        <f t="shared" si="41"/>
        <v>80</v>
      </c>
      <c r="G304" s="68">
        <f t="shared" ca="1" si="42"/>
        <v>101.74831612553589</v>
      </c>
      <c r="H304" s="45">
        <f t="shared" ca="1" si="43"/>
        <v>-5.9928813181325253</v>
      </c>
    </row>
    <row r="305" spans="1:8" x14ac:dyDescent="0.25">
      <c r="A305" s="90">
        <f t="shared" si="36"/>
        <v>1446</v>
      </c>
      <c r="B305" s="44">
        <f t="shared" si="37"/>
        <v>45496</v>
      </c>
      <c r="C305" s="95">
        <f t="shared" ca="1" si="38"/>
        <v>-22.723146088928427</v>
      </c>
      <c r="D305" s="65">
        <f t="shared" ca="1" si="39"/>
        <v>-0.97482996339254058</v>
      </c>
      <c r="E305" s="65">
        <f t="shared" ca="1" si="40"/>
        <v>-126.42314608892843</v>
      </c>
      <c r="F305" s="93">
        <f t="shared" si="41"/>
        <v>80</v>
      </c>
      <c r="G305" s="68">
        <f t="shared" ca="1" si="42"/>
        <v>102.72314608892843</v>
      </c>
      <c r="H305" s="45">
        <f t="shared" ca="1" si="43"/>
        <v>-6.2615016675080568</v>
      </c>
    </row>
    <row r="306" spans="1:8" x14ac:dyDescent="0.25">
      <c r="A306" s="90">
        <f t="shared" si="36"/>
        <v>1451</v>
      </c>
      <c r="B306" s="44">
        <f t="shared" si="37"/>
        <v>45501</v>
      </c>
      <c r="C306" s="95">
        <f t="shared" ca="1" si="38"/>
        <v>-23.046688619519124</v>
      </c>
      <c r="D306" s="65">
        <f t="shared" ca="1" si="39"/>
        <v>-0.32354253059069649</v>
      </c>
      <c r="E306" s="65">
        <f t="shared" ca="1" si="40"/>
        <v>-126.74668861951912</v>
      </c>
      <c r="F306" s="93">
        <f t="shared" si="41"/>
        <v>80</v>
      </c>
      <c r="G306" s="68">
        <f t="shared" ca="1" si="42"/>
        <v>103.04668861951913</v>
      </c>
      <c r="H306" s="45">
        <f t="shared" ca="1" si="43"/>
        <v>-6.3506557875790675</v>
      </c>
    </row>
    <row r="307" spans="1:8" x14ac:dyDescent="0.25">
      <c r="A307" s="90">
        <f t="shared" si="36"/>
        <v>1456</v>
      </c>
      <c r="B307" s="44">
        <f t="shared" si="37"/>
        <v>45506</v>
      </c>
      <c r="C307" s="95">
        <f t="shared" ca="1" si="38"/>
        <v>-23.007462573115596</v>
      </c>
      <c r="D307" s="65">
        <f t="shared" ca="1" si="39"/>
        <v>3.9226046403527448E-2</v>
      </c>
      <c r="E307" s="65">
        <f t="shared" ca="1" si="40"/>
        <v>-126.70746257311561</v>
      </c>
      <c r="F307" s="93">
        <f t="shared" si="41"/>
        <v>80</v>
      </c>
      <c r="G307" s="68">
        <f t="shared" ca="1" si="42"/>
        <v>103.00746257311559</v>
      </c>
      <c r="H307" s="45">
        <f t="shared" ca="1" si="43"/>
        <v>-6.3398468109521415</v>
      </c>
    </row>
    <row r="308" spans="1:8" x14ac:dyDescent="0.25">
      <c r="A308" s="90">
        <f t="shared" si="36"/>
        <v>1461</v>
      </c>
      <c r="B308" s="44">
        <f t="shared" si="37"/>
        <v>45511</v>
      </c>
      <c r="C308" s="95">
        <f t="shared" ca="1" si="38"/>
        <v>-24.056093723353879</v>
      </c>
      <c r="D308" s="65">
        <f t="shared" ca="1" si="39"/>
        <v>-1.0486311502382826</v>
      </c>
      <c r="E308" s="65">
        <f t="shared" ca="1" si="40"/>
        <v>-127.75609372335389</v>
      </c>
      <c r="F308" s="93">
        <f t="shared" si="41"/>
        <v>80</v>
      </c>
      <c r="G308" s="68">
        <f t="shared" ca="1" si="42"/>
        <v>104.05609372335388</v>
      </c>
      <c r="H308" s="45">
        <f t="shared" ca="1" si="43"/>
        <v>-6.6288035280423472</v>
      </c>
    </row>
    <row r="309" spans="1:8" x14ac:dyDescent="0.25">
      <c r="A309" s="90">
        <f t="shared" si="36"/>
        <v>1466</v>
      </c>
      <c r="B309" s="44">
        <f t="shared" si="37"/>
        <v>45516</v>
      </c>
      <c r="C309" s="95">
        <f t="shared" ca="1" si="38"/>
        <v>-24.554549288431335</v>
      </c>
      <c r="D309" s="65">
        <f t="shared" ca="1" si="39"/>
        <v>-0.4984555650774567</v>
      </c>
      <c r="E309" s="65">
        <f t="shared" ca="1" si="40"/>
        <v>-128.25454928843135</v>
      </c>
      <c r="F309" s="93">
        <f t="shared" si="41"/>
        <v>80</v>
      </c>
      <c r="G309" s="68">
        <f t="shared" ca="1" si="42"/>
        <v>104.55454928843133</v>
      </c>
      <c r="H309" s="45">
        <f t="shared" ca="1" si="43"/>
        <v>-6.7661560029019743</v>
      </c>
    </row>
    <row r="310" spans="1:8" x14ac:dyDescent="0.25">
      <c r="A310" s="90">
        <f t="shared" si="36"/>
        <v>1471</v>
      </c>
      <c r="B310" s="44">
        <f t="shared" si="37"/>
        <v>45521</v>
      </c>
      <c r="C310" s="95">
        <f t="shared" ca="1" si="38"/>
        <v>-25.10334755514268</v>
      </c>
      <c r="D310" s="65">
        <f t="shared" ca="1" si="39"/>
        <v>-0.54879826671134424</v>
      </c>
      <c r="E310" s="65">
        <f t="shared" ca="1" si="40"/>
        <v>-128.80334755514269</v>
      </c>
      <c r="F310" s="93">
        <f t="shared" si="41"/>
        <v>80</v>
      </c>
      <c r="G310" s="68">
        <f t="shared" ca="1" si="42"/>
        <v>105.10334755514268</v>
      </c>
      <c r="H310" s="45">
        <f t="shared" ca="1" si="43"/>
        <v>-6.9173807166229722</v>
      </c>
    </row>
    <row r="311" spans="1:8" x14ac:dyDescent="0.25">
      <c r="A311" s="90">
        <f t="shared" si="36"/>
        <v>1476</v>
      </c>
      <c r="B311" s="44">
        <f t="shared" si="37"/>
        <v>45526</v>
      </c>
      <c r="C311" s="95">
        <f t="shared" ca="1" si="38"/>
        <v>-25.36004496068157</v>
      </c>
      <c r="D311" s="65">
        <f t="shared" ca="1" si="39"/>
        <v>-0.25669740553889042</v>
      </c>
      <c r="E311" s="65">
        <f t="shared" ca="1" si="40"/>
        <v>-129.06004496068158</v>
      </c>
      <c r="F311" s="93">
        <f t="shared" si="41"/>
        <v>80</v>
      </c>
      <c r="G311" s="68">
        <f t="shared" ca="1" si="42"/>
        <v>105.36004496068156</v>
      </c>
      <c r="H311" s="45">
        <f t="shared" ca="1" si="43"/>
        <v>-6.9881152542849856</v>
      </c>
    </row>
    <row r="312" spans="1:8" x14ac:dyDescent="0.25">
      <c r="A312" s="90">
        <f t="shared" si="36"/>
        <v>1481</v>
      </c>
      <c r="B312" s="44">
        <f t="shared" si="37"/>
        <v>45531</v>
      </c>
      <c r="C312" s="95">
        <f t="shared" ca="1" si="38"/>
        <v>-26.517887687202176</v>
      </c>
      <c r="D312" s="65">
        <f t="shared" ca="1" si="39"/>
        <v>-1.1578427265206059</v>
      </c>
      <c r="E312" s="65">
        <f t="shared" ca="1" si="40"/>
        <v>-130.21788768720216</v>
      </c>
      <c r="F312" s="93">
        <f t="shared" si="41"/>
        <v>80</v>
      </c>
      <c r="G312" s="68">
        <f t="shared" ca="1" si="42"/>
        <v>106.51788768720218</v>
      </c>
      <c r="H312" s="45">
        <f t="shared" ca="1" si="43"/>
        <v>-7.3071658881385986</v>
      </c>
    </row>
    <row r="313" spans="1:8" x14ac:dyDescent="0.25">
      <c r="A313" s="90">
        <f t="shared" si="36"/>
        <v>1486</v>
      </c>
      <c r="B313" s="44">
        <f t="shared" si="37"/>
        <v>45536</v>
      </c>
      <c r="C313" s="95">
        <f t="shared" ca="1" si="38"/>
        <v>-27.6220784184294</v>
      </c>
      <c r="D313" s="65">
        <f t="shared" ca="1" si="39"/>
        <v>-1.1041907312272237</v>
      </c>
      <c r="E313" s="65">
        <f t="shared" ca="1" si="40"/>
        <v>-131.32207841842941</v>
      </c>
      <c r="F313" s="93">
        <f t="shared" si="41"/>
        <v>80</v>
      </c>
      <c r="G313" s="68">
        <f t="shared" ca="1" si="42"/>
        <v>107.6220784184294</v>
      </c>
      <c r="H313" s="45">
        <f t="shared" ca="1" si="43"/>
        <v>-7.6114323870542089</v>
      </c>
    </row>
    <row r="314" spans="1:8" x14ac:dyDescent="0.25">
      <c r="A314" s="90">
        <f t="shared" si="36"/>
        <v>1491</v>
      </c>
      <c r="B314" s="44">
        <f t="shared" si="37"/>
        <v>45541</v>
      </c>
      <c r="C314" s="95">
        <f t="shared" ca="1" si="38"/>
        <v>-28.546452445213788</v>
      </c>
      <c r="D314" s="65">
        <f t="shared" ca="1" si="39"/>
        <v>-0.92437402678438829</v>
      </c>
      <c r="E314" s="65">
        <f t="shared" ca="1" si="40"/>
        <v>-132.24645244521378</v>
      </c>
      <c r="F314" s="93">
        <f t="shared" si="41"/>
        <v>80</v>
      </c>
      <c r="G314" s="68">
        <f t="shared" ca="1" si="42"/>
        <v>108.54645244521379</v>
      </c>
      <c r="H314" s="45">
        <f t="shared" ca="1" si="43"/>
        <v>-7.8661492949797225</v>
      </c>
    </row>
    <row r="315" spans="1:8" x14ac:dyDescent="0.25">
      <c r="A315" s="90">
        <f t="shared" si="36"/>
        <v>1496</v>
      </c>
      <c r="B315" s="44">
        <f t="shared" si="37"/>
        <v>45546</v>
      </c>
      <c r="C315" s="95">
        <f t="shared" ca="1" si="38"/>
        <v>-28.984857789112667</v>
      </c>
      <c r="D315" s="65">
        <f t="shared" ca="1" si="39"/>
        <v>-0.43840534389887864</v>
      </c>
      <c r="E315" s="65">
        <f t="shared" ca="1" si="40"/>
        <v>-132.68485778911267</v>
      </c>
      <c r="F315" s="93">
        <f t="shared" si="41"/>
        <v>80</v>
      </c>
      <c r="G315" s="68">
        <f t="shared" ca="1" si="42"/>
        <v>108.98485778911267</v>
      </c>
      <c r="H315" s="45">
        <f t="shared" ca="1" si="43"/>
        <v>-7.9869545646868421</v>
      </c>
    </row>
    <row r="316" spans="1:8" x14ac:dyDescent="0.25">
      <c r="A316" s="90">
        <f t="shared" si="36"/>
        <v>1501</v>
      </c>
      <c r="B316" s="44">
        <f t="shared" si="37"/>
        <v>45551</v>
      </c>
      <c r="C316" s="95">
        <f t="shared" ca="1" si="38"/>
        <v>-28.480579163153987</v>
      </c>
      <c r="D316" s="65">
        <f t="shared" ca="1" si="39"/>
        <v>0.50427862595867978</v>
      </c>
      <c r="E316" s="65">
        <f t="shared" ca="1" si="40"/>
        <v>-132.18057916315399</v>
      </c>
      <c r="F316" s="93">
        <f t="shared" si="41"/>
        <v>80</v>
      </c>
      <c r="G316" s="68">
        <f t="shared" ca="1" si="42"/>
        <v>108.48057916315399</v>
      </c>
      <c r="H316" s="45">
        <f t="shared" ca="1" si="43"/>
        <v>-7.8479975098418961</v>
      </c>
    </row>
    <row r="317" spans="1:8" x14ac:dyDescent="0.25">
      <c r="A317" s="90">
        <f t="shared" si="36"/>
        <v>1506</v>
      </c>
      <c r="B317" s="44">
        <f t="shared" si="37"/>
        <v>45556</v>
      </c>
      <c r="C317" s="95">
        <f t="shared" ca="1" si="38"/>
        <v>-29.625854071694658</v>
      </c>
      <c r="D317" s="65">
        <f t="shared" ca="1" si="39"/>
        <v>-1.1452749085406708</v>
      </c>
      <c r="E317" s="65">
        <f t="shared" ca="1" si="40"/>
        <v>-133.32585407169466</v>
      </c>
      <c r="F317" s="93">
        <f t="shared" si="41"/>
        <v>80</v>
      </c>
      <c r="G317" s="68">
        <f t="shared" ca="1" si="42"/>
        <v>109.62585407169466</v>
      </c>
      <c r="H317" s="45">
        <f t="shared" ca="1" si="43"/>
        <v>-8.1635850047036485</v>
      </c>
    </row>
    <row r="318" spans="1:8" x14ac:dyDescent="0.25">
      <c r="A318" s="90">
        <f t="shared" si="36"/>
        <v>1511</v>
      </c>
      <c r="B318" s="44">
        <f t="shared" si="37"/>
        <v>45561</v>
      </c>
      <c r="C318" s="95">
        <f t="shared" ca="1" si="38"/>
        <v>-29.981358538392151</v>
      </c>
      <c r="D318" s="65">
        <f t="shared" ca="1" si="39"/>
        <v>-0.35550446669749292</v>
      </c>
      <c r="E318" s="65">
        <f t="shared" ca="1" si="40"/>
        <v>-133.68135853839215</v>
      </c>
      <c r="F318" s="93">
        <f t="shared" si="41"/>
        <v>80</v>
      </c>
      <c r="G318" s="68">
        <f t="shared" ca="1" si="42"/>
        <v>109.98135853839216</v>
      </c>
      <c r="H318" s="45">
        <f t="shared" ca="1" si="43"/>
        <v>-8.2615464314498119</v>
      </c>
    </row>
    <row r="319" spans="1:8" x14ac:dyDescent="0.25">
      <c r="A319" s="90">
        <f t="shared" si="36"/>
        <v>1516</v>
      </c>
      <c r="B319" s="44">
        <f t="shared" si="37"/>
        <v>45566</v>
      </c>
      <c r="C319" s="95">
        <f t="shared" ca="1" si="38"/>
        <v>-30.621147566025439</v>
      </c>
      <c r="D319" s="65">
        <f t="shared" ca="1" si="39"/>
        <v>-0.63978902763328804</v>
      </c>
      <c r="E319" s="65">
        <f t="shared" ca="1" si="40"/>
        <v>-134.32114756602545</v>
      </c>
      <c r="F319" s="93">
        <f t="shared" si="41"/>
        <v>80</v>
      </c>
      <c r="G319" s="68">
        <f t="shared" ca="1" si="42"/>
        <v>110.62114756602544</v>
      </c>
      <c r="H319" s="45">
        <f t="shared" ca="1" si="43"/>
        <v>-8.4378442049931976</v>
      </c>
    </row>
    <row r="320" spans="1:8" x14ac:dyDescent="0.25">
      <c r="A320" s="90">
        <f t="shared" si="36"/>
        <v>1521</v>
      </c>
      <c r="B320" s="44">
        <f t="shared" si="37"/>
        <v>45571</v>
      </c>
      <c r="C320" s="95">
        <f t="shared" ca="1" si="38"/>
        <v>-31.529437724342706</v>
      </c>
      <c r="D320" s="65">
        <f t="shared" ca="1" si="39"/>
        <v>-0.90829015831726778</v>
      </c>
      <c r="E320" s="65">
        <f t="shared" ca="1" si="40"/>
        <v>-135.22943772434272</v>
      </c>
      <c r="F320" s="93">
        <f t="shared" si="41"/>
        <v>80</v>
      </c>
      <c r="G320" s="68">
        <f t="shared" ca="1" si="42"/>
        <v>111.5294377243427</v>
      </c>
      <c r="H320" s="45">
        <f t="shared" ca="1" si="43"/>
        <v>-8.688129104743755</v>
      </c>
    </row>
    <row r="321" spans="1:8" x14ac:dyDescent="0.25">
      <c r="A321" s="90">
        <f t="shared" si="36"/>
        <v>1526</v>
      </c>
      <c r="B321" s="44">
        <f t="shared" si="37"/>
        <v>45576</v>
      </c>
      <c r="C321" s="95">
        <f t="shared" ca="1" si="38"/>
        <v>-32.285122340161408</v>
      </c>
      <c r="D321" s="65">
        <f t="shared" ca="1" si="39"/>
        <v>-0.75568461581870139</v>
      </c>
      <c r="E321" s="65">
        <f t="shared" ca="1" si="40"/>
        <v>-135.98512234016141</v>
      </c>
      <c r="F321" s="93">
        <f t="shared" si="41"/>
        <v>80</v>
      </c>
      <c r="G321" s="68">
        <f t="shared" ca="1" si="42"/>
        <v>112.28512234016141</v>
      </c>
      <c r="H321" s="45">
        <f t="shared" ca="1" si="43"/>
        <v>-8.8963626153474848</v>
      </c>
    </row>
    <row r="322" spans="1:8" x14ac:dyDescent="0.25">
      <c r="A322" s="90">
        <f t="shared" si="36"/>
        <v>1531</v>
      </c>
      <c r="B322" s="44">
        <f t="shared" si="37"/>
        <v>45581</v>
      </c>
      <c r="C322" s="95">
        <f t="shared" ca="1" si="38"/>
        <v>-32.335737759953375</v>
      </c>
      <c r="D322" s="65">
        <f t="shared" ca="1" si="39"/>
        <v>-5.0615419791967042E-2</v>
      </c>
      <c r="E322" s="65">
        <f t="shared" ca="1" si="40"/>
        <v>-136.03573775995338</v>
      </c>
      <c r="F322" s="93">
        <f t="shared" si="41"/>
        <v>80</v>
      </c>
      <c r="G322" s="68">
        <f t="shared" ca="1" si="42"/>
        <v>112.33573775995337</v>
      </c>
      <c r="H322" s="45">
        <f t="shared" ca="1" si="43"/>
        <v>-8.9103100033627154</v>
      </c>
    </row>
    <row r="323" spans="1:8" x14ac:dyDescent="0.25">
      <c r="A323" s="90">
        <f t="shared" si="36"/>
        <v>1536</v>
      </c>
      <c r="B323" s="44">
        <f t="shared" si="37"/>
        <v>45586</v>
      </c>
      <c r="C323" s="95">
        <f t="shared" ca="1" si="38"/>
        <v>-32.172403795634104</v>
      </c>
      <c r="D323" s="65">
        <f t="shared" ca="1" si="39"/>
        <v>0.16333396431927127</v>
      </c>
      <c r="E323" s="65">
        <f t="shared" ca="1" si="40"/>
        <v>-135.87240379563411</v>
      </c>
      <c r="F323" s="93">
        <f t="shared" si="41"/>
        <v>80</v>
      </c>
      <c r="G323" s="68">
        <f t="shared" ca="1" si="42"/>
        <v>112.1724037956341</v>
      </c>
      <c r="H323" s="45">
        <f t="shared" ca="1" si="43"/>
        <v>-8.8653023320682838</v>
      </c>
    </row>
    <row r="324" spans="1:8" x14ac:dyDescent="0.25">
      <c r="A324" s="90">
        <f t="shared" si="36"/>
        <v>1541</v>
      </c>
      <c r="B324" s="44">
        <f t="shared" si="37"/>
        <v>45591</v>
      </c>
      <c r="C324" s="95">
        <f t="shared" ca="1" si="38"/>
        <v>-31.666371788147913</v>
      </c>
      <c r="D324" s="65">
        <f t="shared" ca="1" si="39"/>
        <v>0.50603200748619059</v>
      </c>
      <c r="E324" s="65">
        <f t="shared" ca="1" si="40"/>
        <v>-135.36637178814792</v>
      </c>
      <c r="F324" s="93">
        <f t="shared" si="41"/>
        <v>80</v>
      </c>
      <c r="G324" s="68">
        <f t="shared" ca="1" si="42"/>
        <v>111.66637178814791</v>
      </c>
      <c r="H324" s="45">
        <f t="shared" ca="1" si="43"/>
        <v>-8.7258621222361139</v>
      </c>
    </row>
    <row r="325" spans="1:8" x14ac:dyDescent="0.25">
      <c r="A325" s="90">
        <f t="shared" si="36"/>
        <v>1546</v>
      </c>
      <c r="B325" s="44">
        <f t="shared" si="37"/>
        <v>45596</v>
      </c>
      <c r="C325" s="95">
        <f t="shared" ca="1" si="38"/>
        <v>-32.750770572364189</v>
      </c>
      <c r="D325" s="65">
        <f t="shared" ca="1" si="39"/>
        <v>-1.0843987842162761</v>
      </c>
      <c r="E325" s="65">
        <f t="shared" ca="1" si="40"/>
        <v>-136.45077057236421</v>
      </c>
      <c r="F325" s="93">
        <f t="shared" si="41"/>
        <v>80</v>
      </c>
      <c r="G325" s="68">
        <f t="shared" ca="1" si="42"/>
        <v>112.75077057236419</v>
      </c>
      <c r="H325" s="45">
        <f t="shared" ca="1" si="43"/>
        <v>-9.0246748292900136</v>
      </c>
    </row>
    <row r="326" spans="1:8" x14ac:dyDescent="0.25">
      <c r="A326" s="90">
        <f t="shared" si="36"/>
        <v>1551</v>
      </c>
      <c r="B326" s="44">
        <f t="shared" si="37"/>
        <v>45601</v>
      </c>
      <c r="C326" s="95">
        <f t="shared" ca="1" si="38"/>
        <v>-32.22437352646206</v>
      </c>
      <c r="D326" s="65">
        <f t="shared" ca="1" si="39"/>
        <v>0.52639704590212943</v>
      </c>
      <c r="E326" s="65">
        <f t="shared" ca="1" si="40"/>
        <v>-135.92437352646206</v>
      </c>
      <c r="F326" s="93">
        <f t="shared" si="41"/>
        <v>80</v>
      </c>
      <c r="G326" s="68">
        <f t="shared" ca="1" si="42"/>
        <v>112.22437352646206</v>
      </c>
      <c r="H326" s="45">
        <f t="shared" ca="1" si="43"/>
        <v>-8.8796229087598082</v>
      </c>
    </row>
    <row r="327" spans="1:8" x14ac:dyDescent="0.25">
      <c r="A327" s="90">
        <f t="shared" si="36"/>
        <v>1556</v>
      </c>
      <c r="B327" s="44">
        <f t="shared" si="37"/>
        <v>45606</v>
      </c>
      <c r="C327" s="95">
        <f t="shared" ca="1" si="38"/>
        <v>-33.002092499110759</v>
      </c>
      <c r="D327" s="65">
        <f t="shared" ca="1" si="39"/>
        <v>-0.77771897264869949</v>
      </c>
      <c r="E327" s="65">
        <f t="shared" ca="1" si="40"/>
        <v>-136.70209249911076</v>
      </c>
      <c r="F327" s="93">
        <f t="shared" si="41"/>
        <v>80</v>
      </c>
      <c r="G327" s="68">
        <f t="shared" ca="1" si="42"/>
        <v>113.00209249911076</v>
      </c>
      <c r="H327" s="45">
        <f t="shared" ca="1" si="43"/>
        <v>-9.0939281209445397</v>
      </c>
    </row>
    <row r="328" spans="1:8" x14ac:dyDescent="0.25">
      <c r="A328" s="90">
        <f t="shared" si="36"/>
        <v>1561</v>
      </c>
      <c r="B328" s="44">
        <f t="shared" si="37"/>
        <v>45611</v>
      </c>
      <c r="C328" s="95">
        <f t="shared" ca="1" si="38"/>
        <v>-33.721448181716738</v>
      </c>
      <c r="D328" s="65">
        <f t="shared" ca="1" si="39"/>
        <v>-0.71935568260597904</v>
      </c>
      <c r="E328" s="65">
        <f t="shared" ca="1" si="40"/>
        <v>-137.42144818171676</v>
      </c>
      <c r="F328" s="93">
        <f t="shared" si="41"/>
        <v>80</v>
      </c>
      <c r="G328" s="68">
        <f t="shared" ca="1" si="42"/>
        <v>113.72144818171674</v>
      </c>
      <c r="H328" s="45">
        <f t="shared" ca="1" si="43"/>
        <v>-9.2921509721527791</v>
      </c>
    </row>
    <row r="329" spans="1:8" x14ac:dyDescent="0.25">
      <c r="A329" s="90">
        <f t="shared" si="36"/>
        <v>1566</v>
      </c>
      <c r="B329" s="44">
        <f t="shared" si="37"/>
        <v>45616</v>
      </c>
      <c r="C329" s="95">
        <f t="shared" ca="1" si="38"/>
        <v>-34.109860586180915</v>
      </c>
      <c r="D329" s="65">
        <f t="shared" ca="1" si="39"/>
        <v>-0.38841240446417657</v>
      </c>
      <c r="E329" s="65">
        <f t="shared" ca="1" si="40"/>
        <v>-137.80986058618092</v>
      </c>
      <c r="F329" s="93">
        <f t="shared" si="41"/>
        <v>80</v>
      </c>
      <c r="G329" s="68">
        <f t="shared" ca="1" si="42"/>
        <v>114.10986058618091</v>
      </c>
      <c r="H329" s="45">
        <f t="shared" ca="1" si="43"/>
        <v>-9.3991803821083941</v>
      </c>
    </row>
    <row r="330" spans="1:8" x14ac:dyDescent="0.25">
      <c r="A330" s="90">
        <f t="shared" si="36"/>
        <v>1571</v>
      </c>
      <c r="B330" s="44">
        <f t="shared" si="37"/>
        <v>45621</v>
      </c>
      <c r="C330" s="95">
        <f t="shared" ca="1" si="38"/>
        <v>-33.963931185630614</v>
      </c>
      <c r="D330" s="65">
        <f t="shared" ca="1" si="39"/>
        <v>0.14592940055030112</v>
      </c>
      <c r="E330" s="65">
        <f t="shared" ca="1" si="40"/>
        <v>-137.66393118563062</v>
      </c>
      <c r="F330" s="93">
        <f t="shared" si="41"/>
        <v>80</v>
      </c>
      <c r="G330" s="68">
        <f t="shared" ca="1" si="42"/>
        <v>113.96393118563061</v>
      </c>
      <c r="H330" s="45">
        <f t="shared" ca="1" si="43"/>
        <v>-9.358968644644392</v>
      </c>
    </row>
    <row r="331" spans="1:8" x14ac:dyDescent="0.25">
      <c r="A331" s="90">
        <f t="shared" si="36"/>
        <v>1576</v>
      </c>
      <c r="B331" s="44">
        <f t="shared" si="37"/>
        <v>45626</v>
      </c>
      <c r="C331" s="95">
        <f t="shared" ca="1" si="38"/>
        <v>-34.538293173677161</v>
      </c>
      <c r="D331" s="65">
        <f t="shared" ca="1" si="39"/>
        <v>-0.57436198804654737</v>
      </c>
      <c r="E331" s="65">
        <f t="shared" ca="1" si="40"/>
        <v>-138.23829317367716</v>
      </c>
      <c r="F331" s="93">
        <f t="shared" si="41"/>
        <v>80</v>
      </c>
      <c r="G331" s="68">
        <f t="shared" ca="1" si="42"/>
        <v>114.53829317367716</v>
      </c>
      <c r="H331" s="45">
        <f t="shared" ca="1" si="43"/>
        <v>-9.5172375978884585</v>
      </c>
    </row>
    <row r="332" spans="1:8" x14ac:dyDescent="0.25">
      <c r="A332" s="90">
        <f t="shared" si="36"/>
        <v>1581</v>
      </c>
      <c r="B332" s="44">
        <f t="shared" si="37"/>
        <v>45631</v>
      </c>
      <c r="C332" s="95">
        <f t="shared" ca="1" si="38"/>
        <v>-34.90843750369433</v>
      </c>
      <c r="D332" s="65">
        <f t="shared" ca="1" si="39"/>
        <v>-0.37014433001716895</v>
      </c>
      <c r="E332" s="65">
        <f t="shared" ca="1" si="40"/>
        <v>-138.60843750369435</v>
      </c>
      <c r="F332" s="93">
        <f t="shared" si="41"/>
        <v>80</v>
      </c>
      <c r="G332" s="68">
        <f t="shared" ca="1" si="42"/>
        <v>114.90843750369433</v>
      </c>
      <c r="H332" s="45">
        <f t="shared" ca="1" si="43"/>
        <v>-9.6192331283731392</v>
      </c>
    </row>
    <row r="333" spans="1:8" x14ac:dyDescent="0.25">
      <c r="A333" s="90">
        <f t="shared" si="36"/>
        <v>1586</v>
      </c>
      <c r="B333" s="44">
        <f t="shared" si="37"/>
        <v>45636</v>
      </c>
      <c r="C333" s="95">
        <f t="shared" ca="1" si="38"/>
        <v>-35.910146804970452</v>
      </c>
      <c r="D333" s="65">
        <f t="shared" ca="1" si="39"/>
        <v>-1.0017093012761222</v>
      </c>
      <c r="E333" s="65">
        <f t="shared" ca="1" si="40"/>
        <v>-139.61014680497044</v>
      </c>
      <c r="F333" s="93">
        <f t="shared" si="41"/>
        <v>80</v>
      </c>
      <c r="G333" s="68">
        <f t="shared" ca="1" si="42"/>
        <v>115.91014680497045</v>
      </c>
      <c r="H333" s="45">
        <f t="shared" ca="1" si="43"/>
        <v>-9.8952602434456782</v>
      </c>
    </row>
    <row r="334" spans="1:8" x14ac:dyDescent="0.25">
      <c r="A334" s="90">
        <f t="shared" si="36"/>
        <v>1591</v>
      </c>
      <c r="B334" s="44">
        <f t="shared" si="37"/>
        <v>45641</v>
      </c>
      <c r="C334" s="95">
        <f t="shared" ca="1" si="38"/>
        <v>-36.113618328164975</v>
      </c>
      <c r="D334" s="65">
        <f t="shared" ca="1" si="39"/>
        <v>-0.20347152319452277</v>
      </c>
      <c r="E334" s="65">
        <f t="shared" ca="1" si="40"/>
        <v>-139.81361832816498</v>
      </c>
      <c r="F334" s="93">
        <f t="shared" si="41"/>
        <v>80</v>
      </c>
      <c r="G334" s="68">
        <f t="shared" ca="1" si="42"/>
        <v>116.11361832816497</v>
      </c>
      <c r="H334" s="45">
        <f t="shared" ca="1" si="43"/>
        <v>-9.9513280641949216</v>
      </c>
    </row>
    <row r="335" spans="1:8" x14ac:dyDescent="0.25">
      <c r="A335" s="90">
        <f t="shared" si="36"/>
        <v>1596</v>
      </c>
      <c r="B335" s="44">
        <f t="shared" si="37"/>
        <v>45646</v>
      </c>
      <c r="C335" s="95">
        <f t="shared" ca="1" si="38"/>
        <v>-36.55300674425429</v>
      </c>
      <c r="D335" s="65">
        <f t="shared" ca="1" si="39"/>
        <v>-0.43938841608931511</v>
      </c>
      <c r="E335" s="65">
        <f t="shared" ca="1" si="40"/>
        <v>-140.25300674425429</v>
      </c>
      <c r="F335" s="93">
        <f t="shared" si="41"/>
        <v>80</v>
      </c>
      <c r="G335" s="68">
        <f t="shared" ca="1" si="42"/>
        <v>116.55300674425429</v>
      </c>
      <c r="H335" s="45">
        <f t="shared" ca="1" si="43"/>
        <v>-10.072404225447411</v>
      </c>
    </row>
    <row r="336" spans="1:8" x14ac:dyDescent="0.25">
      <c r="A336" s="90">
        <f t="shared" si="36"/>
        <v>1601</v>
      </c>
      <c r="B336" s="44">
        <f t="shared" si="37"/>
        <v>45651</v>
      </c>
      <c r="C336" s="95">
        <f t="shared" ca="1" si="38"/>
        <v>-36.251803523879879</v>
      </c>
      <c r="D336" s="65">
        <f t="shared" ca="1" si="39"/>
        <v>0.30120322037441127</v>
      </c>
      <c r="E336" s="65">
        <f t="shared" ca="1" si="40"/>
        <v>-139.95180352387987</v>
      </c>
      <c r="F336" s="93">
        <f t="shared" si="41"/>
        <v>80</v>
      </c>
      <c r="G336" s="68">
        <f t="shared" ca="1" si="42"/>
        <v>116.25180352387989</v>
      </c>
      <c r="H336" s="45">
        <f t="shared" ca="1" si="43"/>
        <v>-9.9894058387252436</v>
      </c>
    </row>
    <row r="337" spans="1:8" x14ac:dyDescent="0.25">
      <c r="A337" s="90">
        <f t="shared" si="36"/>
        <v>1606</v>
      </c>
      <c r="B337" s="44">
        <f t="shared" si="37"/>
        <v>45656</v>
      </c>
      <c r="C337" s="95">
        <f t="shared" ca="1" si="38"/>
        <v>-36.728056091078294</v>
      </c>
      <c r="D337" s="65">
        <f t="shared" ca="1" si="39"/>
        <v>-0.47625256719841502</v>
      </c>
      <c r="E337" s="65">
        <f t="shared" ca="1" si="40"/>
        <v>-140.4280560910783</v>
      </c>
      <c r="F337" s="93">
        <f t="shared" si="41"/>
        <v>80</v>
      </c>
      <c r="G337" s="68">
        <f t="shared" ca="1" si="42"/>
        <v>116.72805609107829</v>
      </c>
      <c r="H337" s="45">
        <f t="shared" ca="1" si="43"/>
        <v>-10.12064014193297</v>
      </c>
    </row>
    <row r="338" spans="1:8" x14ac:dyDescent="0.25">
      <c r="A338" s="90">
        <f t="shared" si="36"/>
        <v>1611</v>
      </c>
      <c r="B338" s="44">
        <f t="shared" si="37"/>
        <v>45661</v>
      </c>
      <c r="C338" s="95">
        <f t="shared" ca="1" si="38"/>
        <v>-38.133393617968373</v>
      </c>
      <c r="D338" s="65">
        <f t="shared" ca="1" si="39"/>
        <v>-1.4053375268900794</v>
      </c>
      <c r="E338" s="65">
        <f t="shared" ca="1" si="40"/>
        <v>-141.83339361796837</v>
      </c>
      <c r="F338" s="93">
        <f t="shared" si="41"/>
        <v>80</v>
      </c>
      <c r="G338" s="68">
        <f t="shared" ca="1" si="42"/>
        <v>118.13339361796838</v>
      </c>
      <c r="H338" s="45">
        <f t="shared" ca="1" si="43"/>
        <v>-10.50788947939691</v>
      </c>
    </row>
    <row r="339" spans="1:8" x14ac:dyDescent="0.25">
      <c r="A339" s="90">
        <f t="shared" si="36"/>
        <v>1616</v>
      </c>
      <c r="B339" s="44">
        <f t="shared" si="37"/>
        <v>45666</v>
      </c>
      <c r="C339" s="95">
        <f t="shared" ca="1" si="38"/>
        <v>-38.291721307446807</v>
      </c>
      <c r="D339" s="65">
        <f t="shared" ca="1" si="39"/>
        <v>-0.15832768947843334</v>
      </c>
      <c r="E339" s="65">
        <f t="shared" ca="1" si="40"/>
        <v>-141.99172130744682</v>
      </c>
      <c r="F339" s="93">
        <f t="shared" si="41"/>
        <v>80</v>
      </c>
      <c r="G339" s="68">
        <f t="shared" ca="1" si="42"/>
        <v>118.29172130744681</v>
      </c>
      <c r="H339" s="45">
        <f t="shared" ca="1" si="43"/>
        <v>-10.55151764108729</v>
      </c>
    </row>
    <row r="340" spans="1:8" x14ac:dyDescent="0.25">
      <c r="A340" s="90">
        <f t="shared" si="36"/>
        <v>1621</v>
      </c>
      <c r="B340" s="44">
        <f t="shared" si="37"/>
        <v>45671</v>
      </c>
      <c r="C340" s="95">
        <f t="shared" ca="1" si="38"/>
        <v>-38.247244597399238</v>
      </c>
      <c r="D340" s="65">
        <f t="shared" ca="1" si="39"/>
        <v>4.4476710047568702E-2</v>
      </c>
      <c r="E340" s="65">
        <f t="shared" ca="1" si="40"/>
        <v>-141.94724459739925</v>
      </c>
      <c r="F340" s="93">
        <f t="shared" si="41"/>
        <v>80</v>
      </c>
      <c r="G340" s="68">
        <f t="shared" ca="1" si="42"/>
        <v>118.24724459739923</v>
      </c>
      <c r="H340" s="45">
        <f t="shared" ca="1" si="43"/>
        <v>-10.539261812029192</v>
      </c>
    </row>
    <row r="341" spans="1:8" x14ac:dyDescent="0.25">
      <c r="A341" s="90">
        <f t="shared" si="36"/>
        <v>1626</v>
      </c>
      <c r="B341" s="44">
        <f t="shared" si="37"/>
        <v>45676</v>
      </c>
      <c r="C341" s="95">
        <f t="shared" ca="1" si="38"/>
        <v>-39.302519906002743</v>
      </c>
      <c r="D341" s="65">
        <f t="shared" ca="1" si="39"/>
        <v>-1.0552753086035054</v>
      </c>
      <c r="E341" s="65">
        <f t="shared" ca="1" si="40"/>
        <v>-143.00251990600276</v>
      </c>
      <c r="F341" s="93">
        <f t="shared" si="41"/>
        <v>80</v>
      </c>
      <c r="G341" s="68">
        <f t="shared" ca="1" si="42"/>
        <v>119.30251990600274</v>
      </c>
      <c r="H341" s="45">
        <f t="shared" ca="1" si="43"/>
        <v>-10.830049367530602</v>
      </c>
    </row>
    <row r="342" spans="1:8" x14ac:dyDescent="0.25">
      <c r="A342" s="90">
        <f t="shared" si="36"/>
        <v>1631</v>
      </c>
      <c r="B342" s="44">
        <f t="shared" si="37"/>
        <v>45681</v>
      </c>
      <c r="C342" s="95">
        <f t="shared" ca="1" si="38"/>
        <v>-39.619905221483101</v>
      </c>
      <c r="D342" s="65">
        <f t="shared" ca="1" si="39"/>
        <v>-0.31738531548035809</v>
      </c>
      <c r="E342" s="65">
        <f t="shared" ca="1" si="40"/>
        <v>-143.31990522148311</v>
      </c>
      <c r="F342" s="93">
        <f t="shared" si="41"/>
        <v>80</v>
      </c>
      <c r="G342" s="68">
        <f t="shared" ca="1" si="42"/>
        <v>119.61990522148309</v>
      </c>
      <c r="H342" s="45">
        <f t="shared" ca="1" si="43"/>
        <v>-10.917506829377892</v>
      </c>
    </row>
    <row r="343" spans="1:8" x14ac:dyDescent="0.25">
      <c r="A343" s="90">
        <f t="shared" si="36"/>
        <v>1636</v>
      </c>
      <c r="B343" s="44">
        <f t="shared" si="37"/>
        <v>45686</v>
      </c>
      <c r="C343" s="95">
        <f t="shared" ca="1" si="38"/>
        <v>-40.47662523319385</v>
      </c>
      <c r="D343" s="65">
        <f t="shared" ca="1" si="39"/>
        <v>-0.85672001171074896</v>
      </c>
      <c r="E343" s="65">
        <f t="shared" ca="1" si="40"/>
        <v>-144.17662523319385</v>
      </c>
      <c r="F343" s="93">
        <f t="shared" si="41"/>
        <v>80</v>
      </c>
      <c r="G343" s="68">
        <f t="shared" ca="1" si="42"/>
        <v>120.47662523319386</v>
      </c>
      <c r="H343" s="45">
        <f t="shared" ca="1" si="43"/>
        <v>-11.15358126030927</v>
      </c>
    </row>
    <row r="344" spans="1:8" x14ac:dyDescent="0.25">
      <c r="A344" s="90">
        <f t="shared" ref="A344:A400" si="44">A343+$C$8</f>
        <v>1641</v>
      </c>
      <c r="B344" s="44">
        <f t="shared" ref="B344:B400" si="45">B343+$C$8</f>
        <v>45691</v>
      </c>
      <c r="C344" s="95">
        <f t="shared" ref="C344:C400" ca="1" si="46">C343+RAND()*2-1.41</f>
        <v>-40.617904342445854</v>
      </c>
      <c r="D344" s="65">
        <f t="shared" ref="D344:D400" ca="1" si="47">IF(ISBLANK(C344),,C344-C343)</f>
        <v>-0.14127910925200382</v>
      </c>
      <c r="E344" s="65">
        <f t="shared" ref="E344:E400" ca="1" si="48">IF(ISBLANK(C344),,C344-C$5)</f>
        <v>-144.31790434244584</v>
      </c>
      <c r="F344" s="93">
        <f t="shared" ref="F344:F400" si="49">IF(F343&gt;F$5,F343+C$10/1000*$C$8,$F$5)</f>
        <v>80</v>
      </c>
      <c r="G344" s="68">
        <f t="shared" ref="G344:G400" ca="1" si="50">IF(ISBLANK(C344),"",((F344-C344)))</f>
        <v>120.61790434244585</v>
      </c>
      <c r="H344" s="45">
        <f t="shared" ref="H344:H400" ca="1" si="51">IF(ISBLANK(C344)," ",C344/($H$5/100)^2)</f>
        <v>-11.192511581608244</v>
      </c>
    </row>
    <row r="345" spans="1:8" x14ac:dyDescent="0.25">
      <c r="A345" s="90">
        <f t="shared" si="44"/>
        <v>1646</v>
      </c>
      <c r="B345" s="44">
        <f t="shared" si="45"/>
        <v>45696</v>
      </c>
      <c r="C345" s="95">
        <f t="shared" ca="1" si="46"/>
        <v>-40.139503867609115</v>
      </c>
      <c r="D345" s="65">
        <f t="shared" ca="1" si="47"/>
        <v>0.47840047483673942</v>
      </c>
      <c r="E345" s="65">
        <f t="shared" ca="1" si="48"/>
        <v>-143.83950386760912</v>
      </c>
      <c r="F345" s="93">
        <f t="shared" si="49"/>
        <v>80</v>
      </c>
      <c r="G345" s="68">
        <f t="shared" ca="1" si="50"/>
        <v>120.13950386760911</v>
      </c>
      <c r="H345" s="45">
        <f t="shared" ca="1" si="51"/>
        <v>-11.060685409334219</v>
      </c>
    </row>
    <row r="346" spans="1:8" x14ac:dyDescent="0.25">
      <c r="A346" s="90">
        <f t="shared" si="44"/>
        <v>1651</v>
      </c>
      <c r="B346" s="44">
        <f t="shared" si="45"/>
        <v>45701</v>
      </c>
      <c r="C346" s="95">
        <f t="shared" ca="1" si="46"/>
        <v>-40.905141430588657</v>
      </c>
      <c r="D346" s="65">
        <f t="shared" ca="1" si="47"/>
        <v>-0.765637562979542</v>
      </c>
      <c r="E346" s="65">
        <f t="shared" ca="1" si="48"/>
        <v>-144.60514143058867</v>
      </c>
      <c r="F346" s="93">
        <f t="shared" si="49"/>
        <v>80</v>
      </c>
      <c r="G346" s="68">
        <f t="shared" ca="1" si="50"/>
        <v>120.90514143058866</v>
      </c>
      <c r="H346" s="45">
        <f t="shared" ca="1" si="51"/>
        <v>-11.271661515307461</v>
      </c>
    </row>
    <row r="347" spans="1:8" x14ac:dyDescent="0.25">
      <c r="A347" s="90">
        <f t="shared" si="44"/>
        <v>1656</v>
      </c>
      <c r="B347" s="44">
        <f t="shared" si="45"/>
        <v>45706</v>
      </c>
      <c r="C347" s="95">
        <f t="shared" ca="1" si="46"/>
        <v>-40.362540846935055</v>
      </c>
      <c r="D347" s="65">
        <f t="shared" ca="1" si="47"/>
        <v>0.54260058365360209</v>
      </c>
      <c r="E347" s="65">
        <f t="shared" ca="1" si="48"/>
        <v>-144.06254084693506</v>
      </c>
      <c r="F347" s="93">
        <f t="shared" si="49"/>
        <v>80</v>
      </c>
      <c r="G347" s="68">
        <f t="shared" ca="1" si="50"/>
        <v>120.36254084693505</v>
      </c>
      <c r="H347" s="45">
        <f t="shared" ca="1" si="51"/>
        <v>-11.122144611000214</v>
      </c>
    </row>
    <row r="348" spans="1:8" x14ac:dyDescent="0.25">
      <c r="A348" s="90">
        <f t="shared" si="44"/>
        <v>1661</v>
      </c>
      <c r="B348" s="44">
        <f t="shared" si="45"/>
        <v>45711</v>
      </c>
      <c r="C348" s="95">
        <f t="shared" ca="1" si="46"/>
        <v>-40.991444019569897</v>
      </c>
      <c r="D348" s="65">
        <f t="shared" ca="1" si="47"/>
        <v>-0.62890317263484263</v>
      </c>
      <c r="E348" s="65">
        <f t="shared" ca="1" si="48"/>
        <v>-144.6914440195699</v>
      </c>
      <c r="F348" s="93">
        <f t="shared" si="49"/>
        <v>80</v>
      </c>
      <c r="G348" s="68">
        <f t="shared" ca="1" si="50"/>
        <v>120.9914440195699</v>
      </c>
      <c r="H348" s="45">
        <f t="shared" ca="1" si="51"/>
        <v>-11.29544272072248</v>
      </c>
    </row>
    <row r="349" spans="1:8" x14ac:dyDescent="0.25">
      <c r="A349" s="90">
        <f t="shared" si="44"/>
        <v>1666</v>
      </c>
      <c r="B349" s="44">
        <f t="shared" si="45"/>
        <v>45716</v>
      </c>
      <c r="C349" s="95">
        <f t="shared" ca="1" si="46"/>
        <v>-41.920582379228897</v>
      </c>
      <c r="D349" s="65">
        <f t="shared" ca="1" si="47"/>
        <v>-0.92913835965899949</v>
      </c>
      <c r="E349" s="65">
        <f t="shared" ca="1" si="48"/>
        <v>-145.62058237922889</v>
      </c>
      <c r="F349" s="93">
        <f t="shared" si="49"/>
        <v>80</v>
      </c>
      <c r="G349" s="68">
        <f t="shared" ca="1" si="50"/>
        <v>121.9205823792289</v>
      </c>
      <c r="H349" s="45">
        <f t="shared" ca="1" si="51"/>
        <v>-11.551472469665791</v>
      </c>
    </row>
    <row r="350" spans="1:8" x14ac:dyDescent="0.25">
      <c r="A350" s="90">
        <f t="shared" si="44"/>
        <v>1671</v>
      </c>
      <c r="B350" s="44">
        <f t="shared" si="45"/>
        <v>45721</v>
      </c>
      <c r="C350" s="95">
        <f t="shared" ca="1" si="46"/>
        <v>-42.351664454382473</v>
      </c>
      <c r="D350" s="65">
        <f t="shared" ca="1" si="47"/>
        <v>-0.43108207515357577</v>
      </c>
      <c r="E350" s="65">
        <f t="shared" ca="1" si="48"/>
        <v>-146.05166445438249</v>
      </c>
      <c r="F350" s="93">
        <f t="shared" si="49"/>
        <v>80</v>
      </c>
      <c r="G350" s="68">
        <f t="shared" ca="1" si="50"/>
        <v>122.35166445438247</v>
      </c>
      <c r="H350" s="45">
        <f t="shared" ca="1" si="51"/>
        <v>-11.670259767949373</v>
      </c>
    </row>
    <row r="351" spans="1:8" x14ac:dyDescent="0.25">
      <c r="A351" s="90">
        <f t="shared" si="44"/>
        <v>1676</v>
      </c>
      <c r="B351" s="44">
        <f t="shared" si="45"/>
        <v>45726</v>
      </c>
      <c r="C351" s="95">
        <f t="shared" ca="1" si="46"/>
        <v>-42.091119943729566</v>
      </c>
      <c r="D351" s="65">
        <f t="shared" ca="1" si="47"/>
        <v>0.26054451065290607</v>
      </c>
      <c r="E351" s="65">
        <f t="shared" ca="1" si="48"/>
        <v>-145.79111994372957</v>
      </c>
      <c r="F351" s="93">
        <f t="shared" si="49"/>
        <v>80</v>
      </c>
      <c r="G351" s="68">
        <f t="shared" ca="1" si="50"/>
        <v>122.09111994372957</v>
      </c>
      <c r="H351" s="45">
        <f t="shared" ca="1" si="51"/>
        <v>-11.598465136980199</v>
      </c>
    </row>
    <row r="352" spans="1:8" x14ac:dyDescent="0.25">
      <c r="A352" s="90">
        <f t="shared" si="44"/>
        <v>1681</v>
      </c>
      <c r="B352" s="44">
        <f t="shared" si="45"/>
        <v>45731</v>
      </c>
      <c r="C352" s="95">
        <f t="shared" ca="1" si="46"/>
        <v>-43.081203857466342</v>
      </c>
      <c r="D352" s="65">
        <f t="shared" ca="1" si="47"/>
        <v>-0.9900839137367754</v>
      </c>
      <c r="E352" s="65">
        <f t="shared" ca="1" si="48"/>
        <v>-146.78120385746635</v>
      </c>
      <c r="F352" s="93">
        <f t="shared" si="49"/>
        <v>80</v>
      </c>
      <c r="G352" s="68">
        <f t="shared" ca="1" si="50"/>
        <v>123.08120385746633</v>
      </c>
      <c r="H352" s="45">
        <f t="shared" ca="1" si="51"/>
        <v>-11.871288805523893</v>
      </c>
    </row>
    <row r="353" spans="1:8" x14ac:dyDescent="0.25">
      <c r="A353" s="90">
        <f t="shared" si="44"/>
        <v>1686</v>
      </c>
      <c r="B353" s="44">
        <f t="shared" si="45"/>
        <v>45736</v>
      </c>
      <c r="C353" s="95">
        <f t="shared" ca="1" si="46"/>
        <v>-44.114435947878022</v>
      </c>
      <c r="D353" s="65">
        <f t="shared" ca="1" si="47"/>
        <v>-1.0332320904116798</v>
      </c>
      <c r="E353" s="65">
        <f t="shared" ca="1" si="48"/>
        <v>-147.81443594787802</v>
      </c>
      <c r="F353" s="93">
        <f t="shared" si="49"/>
        <v>80</v>
      </c>
      <c r="G353" s="68">
        <f t="shared" ca="1" si="50"/>
        <v>124.11443594787802</v>
      </c>
      <c r="H353" s="45">
        <f t="shared" ca="1" si="51"/>
        <v>-12.156002217641936</v>
      </c>
    </row>
    <row r="354" spans="1:8" x14ac:dyDescent="0.25">
      <c r="A354" s="90">
        <f t="shared" si="44"/>
        <v>1691</v>
      </c>
      <c r="B354" s="44">
        <f t="shared" si="45"/>
        <v>45741</v>
      </c>
      <c r="C354" s="95">
        <f t="shared" ca="1" si="46"/>
        <v>-44.079881580812867</v>
      </c>
      <c r="D354" s="65">
        <f t="shared" ca="1" si="47"/>
        <v>3.4554367065155134E-2</v>
      </c>
      <c r="E354" s="65">
        <f t="shared" ca="1" si="48"/>
        <v>-147.77988158081286</v>
      </c>
      <c r="F354" s="93">
        <f t="shared" si="49"/>
        <v>80</v>
      </c>
      <c r="G354" s="68">
        <f t="shared" ca="1" si="50"/>
        <v>124.07988158081287</v>
      </c>
      <c r="H354" s="45">
        <f t="shared" ca="1" si="51"/>
        <v>-12.146480550785091</v>
      </c>
    </row>
    <row r="355" spans="1:8" x14ac:dyDescent="0.25">
      <c r="A355" s="90">
        <f t="shared" si="44"/>
        <v>1696</v>
      </c>
      <c r="B355" s="44">
        <f t="shared" si="45"/>
        <v>45746</v>
      </c>
      <c r="C355" s="95">
        <f t="shared" ca="1" si="46"/>
        <v>-44.794731554648543</v>
      </c>
      <c r="D355" s="65">
        <f t="shared" ca="1" si="47"/>
        <v>-0.71484997383567617</v>
      </c>
      <c r="E355" s="65">
        <f t="shared" ca="1" si="48"/>
        <v>-148.49473155464855</v>
      </c>
      <c r="F355" s="93">
        <f t="shared" si="49"/>
        <v>80</v>
      </c>
      <c r="G355" s="68">
        <f t="shared" ca="1" si="50"/>
        <v>124.79473155464854</v>
      </c>
      <c r="H355" s="45">
        <f t="shared" ca="1" si="51"/>
        <v>-12.343461826426807</v>
      </c>
    </row>
    <row r="356" spans="1:8" x14ac:dyDescent="0.25">
      <c r="A356" s="90">
        <f t="shared" si="44"/>
        <v>1701</v>
      </c>
      <c r="B356" s="44">
        <f t="shared" si="45"/>
        <v>45751</v>
      </c>
      <c r="C356" s="95">
        <f t="shared" ca="1" si="46"/>
        <v>-46.019926873115558</v>
      </c>
      <c r="D356" s="65">
        <f t="shared" ca="1" si="47"/>
        <v>-1.2251953184670157</v>
      </c>
      <c r="E356" s="65">
        <f t="shared" ca="1" si="48"/>
        <v>-149.71992687311555</v>
      </c>
      <c r="F356" s="93">
        <f t="shared" si="49"/>
        <v>80</v>
      </c>
      <c r="G356" s="68">
        <f t="shared" ca="1" si="50"/>
        <v>126.01992687311557</v>
      </c>
      <c r="H356" s="45">
        <f t="shared" ca="1" si="51"/>
        <v>-12.681071878291155</v>
      </c>
    </row>
    <row r="357" spans="1:8" x14ac:dyDescent="0.25">
      <c r="A357" s="90">
        <f t="shared" si="44"/>
        <v>1706</v>
      </c>
      <c r="B357" s="44">
        <f t="shared" si="45"/>
        <v>45756</v>
      </c>
      <c r="C357" s="95">
        <f t="shared" ca="1" si="46"/>
        <v>-47.391065071919726</v>
      </c>
      <c r="D357" s="65">
        <f t="shared" ca="1" si="47"/>
        <v>-1.371138198804168</v>
      </c>
      <c r="E357" s="65">
        <f t="shared" ca="1" si="48"/>
        <v>-151.09106507191973</v>
      </c>
      <c r="F357" s="93">
        <f t="shared" si="49"/>
        <v>80</v>
      </c>
      <c r="G357" s="68">
        <f t="shared" ca="1" si="50"/>
        <v>127.39106507191973</v>
      </c>
      <c r="H357" s="45">
        <f t="shared" ca="1" si="51"/>
        <v>-13.058897382057088</v>
      </c>
    </row>
    <row r="358" spans="1:8" x14ac:dyDescent="0.25">
      <c r="A358" s="90">
        <f t="shared" si="44"/>
        <v>1711</v>
      </c>
      <c r="B358" s="44">
        <f t="shared" si="45"/>
        <v>45761</v>
      </c>
      <c r="C358" s="95">
        <f t="shared" ca="1" si="46"/>
        <v>-47.187178642233818</v>
      </c>
      <c r="D358" s="65">
        <f t="shared" ca="1" si="47"/>
        <v>0.20388642968590887</v>
      </c>
      <c r="E358" s="65">
        <f t="shared" ca="1" si="48"/>
        <v>-150.88717864223383</v>
      </c>
      <c r="F358" s="93">
        <f t="shared" si="49"/>
        <v>80</v>
      </c>
      <c r="G358" s="68">
        <f t="shared" ca="1" si="50"/>
        <v>127.18717864223382</v>
      </c>
      <c r="H358" s="45">
        <f t="shared" ca="1" si="51"/>
        <v>-13.002715231290448</v>
      </c>
    </row>
    <row r="359" spans="1:8" x14ac:dyDescent="0.25">
      <c r="A359" s="90">
        <f t="shared" si="44"/>
        <v>1716</v>
      </c>
      <c r="B359" s="44">
        <f t="shared" si="45"/>
        <v>45766</v>
      </c>
      <c r="C359" s="95">
        <f t="shared" ca="1" si="46"/>
        <v>-46.889686450850832</v>
      </c>
      <c r="D359" s="65">
        <f t="shared" ca="1" si="47"/>
        <v>0.29749219138298599</v>
      </c>
      <c r="E359" s="65">
        <f t="shared" ca="1" si="48"/>
        <v>-150.58968645085082</v>
      </c>
      <c r="F359" s="93">
        <f t="shared" si="49"/>
        <v>80</v>
      </c>
      <c r="G359" s="68">
        <f t="shared" ca="1" si="50"/>
        <v>126.88968645085083</v>
      </c>
      <c r="H359" s="45">
        <f t="shared" ca="1" si="51"/>
        <v>-12.920739441268889</v>
      </c>
    </row>
    <row r="360" spans="1:8" x14ac:dyDescent="0.25">
      <c r="A360" s="90">
        <f t="shared" si="44"/>
        <v>1721</v>
      </c>
      <c r="B360" s="44">
        <f t="shared" si="45"/>
        <v>45771</v>
      </c>
      <c r="C360" s="95">
        <f t="shared" ca="1" si="46"/>
        <v>-47.800631291957693</v>
      </c>
      <c r="D360" s="65">
        <f t="shared" ca="1" si="47"/>
        <v>-0.91094484110686125</v>
      </c>
      <c r="E360" s="65">
        <f t="shared" ca="1" si="48"/>
        <v>-151.50063129195769</v>
      </c>
      <c r="F360" s="93">
        <f t="shared" si="49"/>
        <v>80</v>
      </c>
      <c r="G360" s="68">
        <f t="shared" ca="1" si="50"/>
        <v>127.8006312919577</v>
      </c>
      <c r="H360" s="45">
        <f t="shared" ca="1" si="51"/>
        <v>-13.171755855073386</v>
      </c>
    </row>
    <row r="361" spans="1:8" x14ac:dyDescent="0.25">
      <c r="A361" s="90">
        <f t="shared" si="44"/>
        <v>1726</v>
      </c>
      <c r="B361" s="44">
        <f t="shared" si="45"/>
        <v>45776</v>
      </c>
      <c r="C361" s="95">
        <f t="shared" ca="1" si="46"/>
        <v>-47.976658490824057</v>
      </c>
      <c r="D361" s="65">
        <f t="shared" ca="1" si="47"/>
        <v>-0.17602719886636464</v>
      </c>
      <c r="E361" s="65">
        <f t="shared" ca="1" si="48"/>
        <v>-151.67665849082405</v>
      </c>
      <c r="F361" s="93">
        <f t="shared" si="49"/>
        <v>80</v>
      </c>
      <c r="G361" s="68">
        <f t="shared" ca="1" si="50"/>
        <v>127.97665849082406</v>
      </c>
      <c r="H361" s="45">
        <f t="shared" ca="1" si="51"/>
        <v>-13.220261224660634</v>
      </c>
    </row>
    <row r="362" spans="1:8" x14ac:dyDescent="0.25">
      <c r="A362" s="90">
        <f t="shared" si="44"/>
        <v>1731</v>
      </c>
      <c r="B362" s="44">
        <f t="shared" si="45"/>
        <v>45781</v>
      </c>
      <c r="C362" s="95">
        <f t="shared" ca="1" si="46"/>
        <v>-49.284192661007779</v>
      </c>
      <c r="D362" s="65">
        <f t="shared" ca="1" si="47"/>
        <v>-1.3075341701837218</v>
      </c>
      <c r="E362" s="65">
        <f t="shared" ca="1" si="48"/>
        <v>-152.9841926610078</v>
      </c>
      <c r="F362" s="93">
        <f t="shared" si="49"/>
        <v>80</v>
      </c>
      <c r="G362" s="68">
        <f t="shared" ca="1" si="50"/>
        <v>129.28419266100778</v>
      </c>
      <c r="H362" s="45">
        <f t="shared" ca="1" si="51"/>
        <v>-13.580560249931533</v>
      </c>
    </row>
    <row r="363" spans="1:8" x14ac:dyDescent="0.25">
      <c r="A363" s="90">
        <f t="shared" si="44"/>
        <v>1736</v>
      </c>
      <c r="B363" s="44">
        <f t="shared" si="45"/>
        <v>45786</v>
      </c>
      <c r="C363" s="95">
        <f t="shared" ca="1" si="46"/>
        <v>-49.608687066977531</v>
      </c>
      <c r="D363" s="65">
        <f t="shared" ca="1" si="47"/>
        <v>-0.32449440596975165</v>
      </c>
      <c r="E363" s="65">
        <f t="shared" ca="1" si="48"/>
        <v>-153.30868706697754</v>
      </c>
      <c r="F363" s="93">
        <f t="shared" si="49"/>
        <v>80</v>
      </c>
      <c r="G363" s="68">
        <f t="shared" ca="1" si="50"/>
        <v>129.60868706697752</v>
      </c>
      <c r="H363" s="45">
        <f t="shared" ca="1" si="51"/>
        <v>-13.669976665076028</v>
      </c>
    </row>
    <row r="364" spans="1:8" x14ac:dyDescent="0.25">
      <c r="A364" s="90">
        <f t="shared" si="44"/>
        <v>1741</v>
      </c>
      <c r="B364" s="44">
        <f t="shared" si="45"/>
        <v>45791</v>
      </c>
      <c r="C364" s="95">
        <f t="shared" ca="1" si="46"/>
        <v>-50.576076779085014</v>
      </c>
      <c r="D364" s="65">
        <f t="shared" ca="1" si="47"/>
        <v>-0.96738971210748304</v>
      </c>
      <c r="E364" s="65">
        <f t="shared" ca="1" si="48"/>
        <v>-154.27607677908503</v>
      </c>
      <c r="F364" s="93">
        <f t="shared" si="49"/>
        <v>80</v>
      </c>
      <c r="G364" s="68">
        <f t="shared" ca="1" si="50"/>
        <v>130.57607677908501</v>
      </c>
      <c r="H364" s="45">
        <f t="shared" ca="1" si="51"/>
        <v>-13.936546807774819</v>
      </c>
    </row>
    <row r="365" spans="1:8" x14ac:dyDescent="0.25">
      <c r="A365" s="90">
        <f t="shared" si="44"/>
        <v>1746</v>
      </c>
      <c r="B365" s="44">
        <f t="shared" si="45"/>
        <v>45796</v>
      </c>
      <c r="C365" s="95">
        <f t="shared" ca="1" si="46"/>
        <v>-51.443185237974163</v>
      </c>
      <c r="D365" s="65">
        <f t="shared" ca="1" si="47"/>
        <v>-0.86710845888914889</v>
      </c>
      <c r="E365" s="65">
        <f t="shared" ca="1" si="48"/>
        <v>-155.14318523797417</v>
      </c>
      <c r="F365" s="93">
        <f t="shared" si="49"/>
        <v>80</v>
      </c>
      <c r="G365" s="68">
        <f t="shared" ca="1" si="50"/>
        <v>131.44318523797415</v>
      </c>
      <c r="H365" s="45">
        <f t="shared" ca="1" si="51"/>
        <v>-14.175483838765002</v>
      </c>
    </row>
    <row r="366" spans="1:8" x14ac:dyDescent="0.25">
      <c r="A366" s="90">
        <f t="shared" si="44"/>
        <v>1751</v>
      </c>
      <c r="B366" s="44">
        <f t="shared" si="45"/>
        <v>45801</v>
      </c>
      <c r="C366" s="95">
        <f t="shared" ca="1" si="46"/>
        <v>-52.370906419876931</v>
      </c>
      <c r="D366" s="65">
        <f t="shared" ca="1" si="47"/>
        <v>-0.92772118190276842</v>
      </c>
      <c r="E366" s="65">
        <f t="shared" ca="1" si="48"/>
        <v>-156.07090641987693</v>
      </c>
      <c r="F366" s="93">
        <f t="shared" si="49"/>
        <v>80</v>
      </c>
      <c r="G366" s="68">
        <f t="shared" ca="1" si="50"/>
        <v>132.37090641987692</v>
      </c>
      <c r="H366" s="45">
        <f t="shared" ca="1" si="51"/>
        <v>-14.431123075723351</v>
      </c>
    </row>
    <row r="367" spans="1:8" x14ac:dyDescent="0.25">
      <c r="A367" s="90">
        <f t="shared" si="44"/>
        <v>1756</v>
      </c>
      <c r="B367" s="44">
        <f t="shared" si="45"/>
        <v>45806</v>
      </c>
      <c r="C367" s="95">
        <f t="shared" ca="1" si="46"/>
        <v>-53.313439124589102</v>
      </c>
      <c r="D367" s="65">
        <f t="shared" ca="1" si="47"/>
        <v>-0.94253270471217121</v>
      </c>
      <c r="E367" s="65">
        <f t="shared" ca="1" si="48"/>
        <v>-157.0134391245891</v>
      </c>
      <c r="F367" s="93">
        <f t="shared" si="49"/>
        <v>80</v>
      </c>
      <c r="G367" s="68">
        <f t="shared" ca="1" si="50"/>
        <v>133.31343912458911</v>
      </c>
      <c r="H367" s="45">
        <f t="shared" ca="1" si="51"/>
        <v>-14.690843718240878</v>
      </c>
    </row>
    <row r="368" spans="1:8" x14ac:dyDescent="0.25">
      <c r="A368" s="90">
        <f t="shared" si="44"/>
        <v>1761</v>
      </c>
      <c r="B368" s="44">
        <f t="shared" si="45"/>
        <v>45811</v>
      </c>
      <c r="C368" s="95">
        <f t="shared" ca="1" si="46"/>
        <v>-54.104042078007851</v>
      </c>
      <c r="D368" s="65">
        <f t="shared" ca="1" si="47"/>
        <v>-0.7906029534187482</v>
      </c>
      <c r="E368" s="65">
        <f t="shared" ca="1" si="48"/>
        <v>-157.80404207800785</v>
      </c>
      <c r="F368" s="93">
        <f t="shared" si="49"/>
        <v>80</v>
      </c>
      <c r="G368" s="68">
        <f t="shared" ca="1" si="50"/>
        <v>134.10404207800786</v>
      </c>
      <c r="H368" s="45">
        <f t="shared" ca="1" si="51"/>
        <v>-14.908699190004988</v>
      </c>
    </row>
    <row r="369" spans="1:8" x14ac:dyDescent="0.25">
      <c r="A369" s="90">
        <f t="shared" si="44"/>
        <v>1766</v>
      </c>
      <c r="B369" s="44">
        <f t="shared" si="45"/>
        <v>45816</v>
      </c>
      <c r="C369" s="95">
        <f t="shared" ca="1" si="46"/>
        <v>-54.451726099391365</v>
      </c>
      <c r="D369" s="65">
        <f t="shared" ca="1" si="47"/>
        <v>-0.34768402138351462</v>
      </c>
      <c r="E369" s="65">
        <f t="shared" ca="1" si="48"/>
        <v>-158.15172609939137</v>
      </c>
      <c r="F369" s="93">
        <f t="shared" si="49"/>
        <v>80</v>
      </c>
      <c r="G369" s="68">
        <f t="shared" ca="1" si="50"/>
        <v>134.45172609939135</v>
      </c>
      <c r="H369" s="45">
        <f t="shared" ca="1" si="51"/>
        <v>-15.004505645288022</v>
      </c>
    </row>
    <row r="370" spans="1:8" x14ac:dyDescent="0.25">
      <c r="A370" s="90">
        <f t="shared" si="44"/>
        <v>1771</v>
      </c>
      <c r="B370" s="44">
        <f t="shared" si="45"/>
        <v>45821</v>
      </c>
      <c r="C370" s="95">
        <f t="shared" ca="1" si="46"/>
        <v>-54.667503026115881</v>
      </c>
      <c r="D370" s="65">
        <f t="shared" ca="1" si="47"/>
        <v>-0.21577692672451576</v>
      </c>
      <c r="E370" s="65">
        <f t="shared" ca="1" si="48"/>
        <v>-158.36750302611588</v>
      </c>
      <c r="F370" s="93">
        <f t="shared" si="49"/>
        <v>80</v>
      </c>
      <c r="G370" s="68">
        <f t="shared" ca="1" si="50"/>
        <v>134.66750302611587</v>
      </c>
      <c r="H370" s="45">
        <f t="shared" ca="1" si="51"/>
        <v>-15.063964295124967</v>
      </c>
    </row>
    <row r="371" spans="1:8" x14ac:dyDescent="0.25">
      <c r="A371" s="90">
        <f t="shared" si="44"/>
        <v>1776</v>
      </c>
      <c r="B371" s="44">
        <f t="shared" si="45"/>
        <v>45826</v>
      </c>
      <c r="C371" s="95">
        <f t="shared" ca="1" si="46"/>
        <v>-56.058552176504648</v>
      </c>
      <c r="D371" s="65">
        <f t="shared" ca="1" si="47"/>
        <v>-1.391049150388767</v>
      </c>
      <c r="E371" s="65">
        <f t="shared" ca="1" si="48"/>
        <v>-159.75855217650465</v>
      </c>
      <c r="F371" s="93">
        <f t="shared" si="49"/>
        <v>80</v>
      </c>
      <c r="G371" s="68">
        <f t="shared" ca="1" si="50"/>
        <v>136.05855217650463</v>
      </c>
      <c r="H371" s="45">
        <f t="shared" ca="1" si="51"/>
        <v>-15.447276383189603</v>
      </c>
    </row>
    <row r="372" spans="1:8" x14ac:dyDescent="0.25">
      <c r="A372" s="90">
        <f t="shared" si="44"/>
        <v>1781</v>
      </c>
      <c r="B372" s="44">
        <f t="shared" si="45"/>
        <v>45831</v>
      </c>
      <c r="C372" s="95">
        <f t="shared" ca="1" si="46"/>
        <v>-57.340276430240934</v>
      </c>
      <c r="D372" s="65">
        <f t="shared" ca="1" si="47"/>
        <v>-1.2817242537362858</v>
      </c>
      <c r="E372" s="65">
        <f t="shared" ca="1" si="48"/>
        <v>-161.04027643024094</v>
      </c>
      <c r="F372" s="93">
        <f t="shared" si="49"/>
        <v>80</v>
      </c>
      <c r="G372" s="68">
        <f t="shared" ca="1" si="50"/>
        <v>137.34027643024092</v>
      </c>
      <c r="H372" s="45">
        <f t="shared" ca="1" si="51"/>
        <v>-15.800463328370826</v>
      </c>
    </row>
    <row r="373" spans="1:8" x14ac:dyDescent="0.25">
      <c r="A373" s="90">
        <f t="shared" si="44"/>
        <v>1786</v>
      </c>
      <c r="B373" s="44">
        <f t="shared" si="45"/>
        <v>45836</v>
      </c>
      <c r="C373" s="95">
        <f t="shared" ca="1" si="46"/>
        <v>-58.44827120748127</v>
      </c>
      <c r="D373" s="65">
        <f t="shared" ca="1" si="47"/>
        <v>-1.1079947772403358</v>
      </c>
      <c r="E373" s="65">
        <f t="shared" ca="1" si="48"/>
        <v>-162.14827120748129</v>
      </c>
      <c r="F373" s="93">
        <f t="shared" si="49"/>
        <v>80</v>
      </c>
      <c r="G373" s="68">
        <f t="shared" ca="1" si="50"/>
        <v>138.44827120748127</v>
      </c>
      <c r="H373" s="45">
        <f t="shared" ca="1" si="51"/>
        <v>-16.105778055395394</v>
      </c>
    </row>
    <row r="374" spans="1:8" x14ac:dyDescent="0.25">
      <c r="A374" s="90">
        <f t="shared" si="44"/>
        <v>1791</v>
      </c>
      <c r="B374" s="44">
        <f t="shared" si="45"/>
        <v>45841</v>
      </c>
      <c r="C374" s="95">
        <f t="shared" ca="1" si="46"/>
        <v>-59.732233336519869</v>
      </c>
      <c r="D374" s="65">
        <f t="shared" ca="1" si="47"/>
        <v>-1.2839621290385992</v>
      </c>
      <c r="E374" s="65">
        <f t="shared" ca="1" si="48"/>
        <v>-163.43223333651986</v>
      </c>
      <c r="F374" s="93">
        <f t="shared" si="49"/>
        <v>80</v>
      </c>
      <c r="G374" s="68">
        <f t="shared" ca="1" si="50"/>
        <v>139.73223333651987</v>
      </c>
      <c r="H374" s="45">
        <f t="shared" ca="1" si="51"/>
        <v>-16.459581660782131</v>
      </c>
    </row>
    <row r="375" spans="1:8" x14ac:dyDescent="0.25">
      <c r="A375" s="90">
        <f t="shared" si="44"/>
        <v>1796</v>
      </c>
      <c r="B375" s="44">
        <f t="shared" si="45"/>
        <v>45846</v>
      </c>
      <c r="C375" s="95">
        <f t="shared" ca="1" si="46"/>
        <v>-60.674578760428737</v>
      </c>
      <c r="D375" s="65">
        <f t="shared" ca="1" si="47"/>
        <v>-0.94234542390886844</v>
      </c>
      <c r="E375" s="65">
        <f t="shared" ca="1" si="48"/>
        <v>-164.37457876042873</v>
      </c>
      <c r="F375" s="93">
        <f t="shared" si="49"/>
        <v>80</v>
      </c>
      <c r="G375" s="68">
        <f t="shared" ca="1" si="50"/>
        <v>140.67457876042874</v>
      </c>
      <c r="H375" s="45">
        <f t="shared" ca="1" si="51"/>
        <v>-16.719250696930647</v>
      </c>
    </row>
    <row r="376" spans="1:8" x14ac:dyDescent="0.25">
      <c r="A376" s="90">
        <f t="shared" si="44"/>
        <v>1801</v>
      </c>
      <c r="B376" s="44">
        <f t="shared" si="45"/>
        <v>45851</v>
      </c>
      <c r="C376" s="95">
        <f t="shared" ca="1" si="46"/>
        <v>-60.951767717383902</v>
      </c>
      <c r="D376" s="65">
        <f t="shared" ca="1" si="47"/>
        <v>-0.27718895695516466</v>
      </c>
      <c r="E376" s="65">
        <f t="shared" ca="1" si="48"/>
        <v>-164.6517677173839</v>
      </c>
      <c r="F376" s="93">
        <f t="shared" si="49"/>
        <v>80</v>
      </c>
      <c r="G376" s="68">
        <f t="shared" ca="1" si="50"/>
        <v>140.95176771738392</v>
      </c>
      <c r="H376" s="45">
        <f t="shared" ca="1" si="51"/>
        <v>-16.795631806720511</v>
      </c>
    </row>
    <row r="377" spans="1:8" x14ac:dyDescent="0.25">
      <c r="A377" s="90">
        <f t="shared" si="44"/>
        <v>1806</v>
      </c>
      <c r="B377" s="44">
        <f t="shared" si="45"/>
        <v>45856</v>
      </c>
      <c r="C377" s="95">
        <f t="shared" ca="1" si="46"/>
        <v>-60.494445780952972</v>
      </c>
      <c r="D377" s="65">
        <f t="shared" ca="1" si="47"/>
        <v>0.45732193643092955</v>
      </c>
      <c r="E377" s="65">
        <f t="shared" ca="1" si="48"/>
        <v>-164.19444578095298</v>
      </c>
      <c r="F377" s="93">
        <f t="shared" si="49"/>
        <v>80</v>
      </c>
      <c r="G377" s="68">
        <f t="shared" ca="1" si="50"/>
        <v>140.49444578095296</v>
      </c>
      <c r="H377" s="45">
        <f t="shared" ca="1" si="51"/>
        <v>-16.669613954423838</v>
      </c>
    </row>
    <row r="378" spans="1:8" x14ac:dyDescent="0.25">
      <c r="A378" s="90">
        <f t="shared" si="44"/>
        <v>1811</v>
      </c>
      <c r="B378" s="44">
        <f t="shared" si="45"/>
        <v>45861</v>
      </c>
      <c r="C378" s="95">
        <f t="shared" ca="1" si="46"/>
        <v>-61.557856141436275</v>
      </c>
      <c r="D378" s="65">
        <f t="shared" ca="1" si="47"/>
        <v>-1.063410360483303</v>
      </c>
      <c r="E378" s="65">
        <f t="shared" ca="1" si="48"/>
        <v>-165.25785614143626</v>
      </c>
      <c r="F378" s="93">
        <f t="shared" si="49"/>
        <v>80</v>
      </c>
      <c r="G378" s="68">
        <f t="shared" ca="1" si="50"/>
        <v>141.55785614143628</v>
      </c>
      <c r="H378" s="45">
        <f t="shared" ca="1" si="51"/>
        <v>-16.962643173148788</v>
      </c>
    </row>
    <row r="379" spans="1:8" x14ac:dyDescent="0.25">
      <c r="A379" s="90">
        <f t="shared" si="44"/>
        <v>1816</v>
      </c>
      <c r="B379" s="44">
        <f t="shared" si="45"/>
        <v>45866</v>
      </c>
      <c r="C379" s="95">
        <f t="shared" ca="1" si="46"/>
        <v>-61.825420522067809</v>
      </c>
      <c r="D379" s="65">
        <f t="shared" ca="1" si="47"/>
        <v>-0.26756438063153354</v>
      </c>
      <c r="E379" s="65">
        <f t="shared" ca="1" si="48"/>
        <v>-165.5254205220678</v>
      </c>
      <c r="F379" s="93">
        <f t="shared" si="49"/>
        <v>80</v>
      </c>
      <c r="G379" s="68">
        <f t="shared" ca="1" si="50"/>
        <v>141.82542052206782</v>
      </c>
      <c r="H379" s="45">
        <f t="shared" ca="1" si="51"/>
        <v>-17.036372172158586</v>
      </c>
    </row>
    <row r="380" spans="1:8" x14ac:dyDescent="0.25">
      <c r="A380" s="90">
        <f t="shared" si="44"/>
        <v>1821</v>
      </c>
      <c r="B380" s="44">
        <f t="shared" si="45"/>
        <v>45871</v>
      </c>
      <c r="C380" s="95">
        <f t="shared" ca="1" si="46"/>
        <v>-61.823184399348534</v>
      </c>
      <c r="D380" s="65">
        <f t="shared" ca="1" si="47"/>
        <v>2.2361227192746469E-3</v>
      </c>
      <c r="E380" s="65">
        <f t="shared" ca="1" si="48"/>
        <v>-165.52318439934854</v>
      </c>
      <c r="F380" s="93">
        <f t="shared" si="49"/>
        <v>80</v>
      </c>
      <c r="G380" s="68">
        <f t="shared" ca="1" si="50"/>
        <v>141.82318439934852</v>
      </c>
      <c r="H380" s="45">
        <f t="shared" ca="1" si="51"/>
        <v>-17.035755994888031</v>
      </c>
    </row>
    <row r="381" spans="1:8" x14ac:dyDescent="0.25">
      <c r="A381" s="90">
        <f t="shared" si="44"/>
        <v>1826</v>
      </c>
      <c r="B381" s="44">
        <f t="shared" si="45"/>
        <v>45876</v>
      </c>
      <c r="C381" s="95">
        <f t="shared" ca="1" si="46"/>
        <v>-62.457761867280169</v>
      </c>
      <c r="D381" s="65">
        <f t="shared" ca="1" si="47"/>
        <v>-0.63457746793163494</v>
      </c>
      <c r="E381" s="65">
        <f t="shared" ca="1" si="48"/>
        <v>-166.15776186728016</v>
      </c>
      <c r="F381" s="93">
        <f t="shared" si="49"/>
        <v>80</v>
      </c>
      <c r="G381" s="68">
        <f t="shared" ca="1" si="50"/>
        <v>142.45776186728017</v>
      </c>
      <c r="H381" s="45">
        <f t="shared" ca="1" si="51"/>
        <v>-17.210617691330363</v>
      </c>
    </row>
    <row r="382" spans="1:8" x14ac:dyDescent="0.25">
      <c r="A382" s="90">
        <f t="shared" si="44"/>
        <v>1831</v>
      </c>
      <c r="B382" s="44">
        <f t="shared" si="45"/>
        <v>45881</v>
      </c>
      <c r="C382" s="95">
        <f t="shared" ca="1" si="46"/>
        <v>-63.568439272163396</v>
      </c>
      <c r="D382" s="65">
        <f t="shared" ca="1" si="47"/>
        <v>-1.1106774048832264</v>
      </c>
      <c r="E382" s="65">
        <f t="shared" ca="1" si="48"/>
        <v>-167.26843927216339</v>
      </c>
      <c r="F382" s="93">
        <f t="shared" si="49"/>
        <v>80</v>
      </c>
      <c r="G382" s="68">
        <f t="shared" ca="1" si="50"/>
        <v>143.5684392721634</v>
      </c>
      <c r="H382" s="45">
        <f t="shared" ca="1" si="51"/>
        <v>-17.516671632783847</v>
      </c>
    </row>
    <row r="383" spans="1:8" x14ac:dyDescent="0.25">
      <c r="A383" s="90">
        <f t="shared" si="44"/>
        <v>1836</v>
      </c>
      <c r="B383" s="44">
        <f t="shared" si="45"/>
        <v>45886</v>
      </c>
      <c r="C383" s="95">
        <f t="shared" ca="1" si="46"/>
        <v>-64.787204667116143</v>
      </c>
      <c r="D383" s="65">
        <f t="shared" ca="1" si="47"/>
        <v>-1.2187653949527473</v>
      </c>
      <c r="E383" s="65">
        <f t="shared" ca="1" si="48"/>
        <v>-168.48720466711615</v>
      </c>
      <c r="F383" s="93">
        <f t="shared" si="49"/>
        <v>80</v>
      </c>
      <c r="G383" s="68">
        <f t="shared" ca="1" si="50"/>
        <v>144.78720466711616</v>
      </c>
      <c r="H383" s="45">
        <f t="shared" ca="1" si="51"/>
        <v>-17.852509879958429</v>
      </c>
    </row>
    <row r="384" spans="1:8" x14ac:dyDescent="0.25">
      <c r="A384" s="90">
        <f t="shared" si="44"/>
        <v>1841</v>
      </c>
      <c r="B384" s="44">
        <f t="shared" si="45"/>
        <v>45891</v>
      </c>
      <c r="C384" s="95">
        <f t="shared" ca="1" si="46"/>
        <v>-66.057062014527162</v>
      </c>
      <c r="D384" s="65">
        <f t="shared" ca="1" si="47"/>
        <v>-1.2698573474110191</v>
      </c>
      <c r="E384" s="65">
        <f t="shared" ca="1" si="48"/>
        <v>-169.75706201452715</v>
      </c>
      <c r="F384" s="93">
        <f t="shared" si="49"/>
        <v>80</v>
      </c>
      <c r="G384" s="68">
        <f t="shared" ca="1" si="50"/>
        <v>146.05706201452716</v>
      </c>
      <c r="H384" s="45">
        <f t="shared" ca="1" si="51"/>
        <v>-18.202426826634472</v>
      </c>
    </row>
    <row r="385" spans="1:8" x14ac:dyDescent="0.25">
      <c r="A385" s="90">
        <f t="shared" si="44"/>
        <v>1846</v>
      </c>
      <c r="B385" s="44">
        <f t="shared" si="45"/>
        <v>45896</v>
      </c>
      <c r="C385" s="95">
        <f t="shared" ca="1" si="46"/>
        <v>-66.664477717143825</v>
      </c>
      <c r="D385" s="65">
        <f t="shared" ca="1" si="47"/>
        <v>-0.60741570261666311</v>
      </c>
      <c r="E385" s="65">
        <f t="shared" ca="1" si="48"/>
        <v>-170.36447771714381</v>
      </c>
      <c r="F385" s="93">
        <f t="shared" si="49"/>
        <v>80</v>
      </c>
      <c r="G385" s="68">
        <f t="shared" ca="1" si="50"/>
        <v>146.66447771714382</v>
      </c>
      <c r="H385" s="45">
        <f t="shared" ca="1" si="51"/>
        <v>-18.369803932776385</v>
      </c>
    </row>
    <row r="386" spans="1:8" x14ac:dyDescent="0.25">
      <c r="A386" s="90">
        <f t="shared" si="44"/>
        <v>1851</v>
      </c>
      <c r="B386" s="44">
        <f t="shared" si="45"/>
        <v>45901</v>
      </c>
      <c r="C386" s="95">
        <f t="shared" ca="1" si="46"/>
        <v>-66.447002813340077</v>
      </c>
      <c r="D386" s="65">
        <f t="shared" ca="1" si="47"/>
        <v>0.21747490380374757</v>
      </c>
      <c r="E386" s="65">
        <f t="shared" ca="1" si="48"/>
        <v>-170.14700281334007</v>
      </c>
      <c r="F386" s="93">
        <f t="shared" si="49"/>
        <v>80</v>
      </c>
      <c r="G386" s="68">
        <f t="shared" ca="1" si="50"/>
        <v>146.44700281334008</v>
      </c>
      <c r="H386" s="45">
        <f t="shared" ca="1" si="51"/>
        <v>-18.309877394986277</v>
      </c>
    </row>
    <row r="387" spans="1:8" x14ac:dyDescent="0.25">
      <c r="A387" s="90">
        <f t="shared" si="44"/>
        <v>1856</v>
      </c>
      <c r="B387" s="44">
        <f t="shared" si="45"/>
        <v>45906</v>
      </c>
      <c r="C387" s="95">
        <f t="shared" ca="1" si="46"/>
        <v>-67.606768141466361</v>
      </c>
      <c r="D387" s="65">
        <f t="shared" ca="1" si="47"/>
        <v>-1.1597653281262836</v>
      </c>
      <c r="E387" s="65">
        <f t="shared" ca="1" si="48"/>
        <v>-171.30676814146636</v>
      </c>
      <c r="F387" s="93">
        <f t="shared" si="49"/>
        <v>80</v>
      </c>
      <c r="G387" s="68">
        <f t="shared" ca="1" si="50"/>
        <v>147.60676814146638</v>
      </c>
      <c r="H387" s="45">
        <f t="shared" ca="1" si="51"/>
        <v>-18.629457813453026</v>
      </c>
    </row>
    <row r="388" spans="1:8" x14ac:dyDescent="0.25">
      <c r="A388" s="90">
        <f t="shared" si="44"/>
        <v>1861</v>
      </c>
      <c r="B388" s="44">
        <f t="shared" si="45"/>
        <v>45911</v>
      </c>
      <c r="C388" s="95">
        <f t="shared" ca="1" si="46"/>
        <v>-68.6203664766945</v>
      </c>
      <c r="D388" s="65">
        <f t="shared" ca="1" si="47"/>
        <v>-1.0135983352281386</v>
      </c>
      <c r="E388" s="65">
        <f t="shared" ca="1" si="48"/>
        <v>-172.32036647669452</v>
      </c>
      <c r="F388" s="93">
        <f t="shared" si="49"/>
        <v>80</v>
      </c>
      <c r="G388" s="68">
        <f t="shared" ca="1" si="50"/>
        <v>148.6203664766945</v>
      </c>
      <c r="H388" s="45">
        <f t="shared" ca="1" si="51"/>
        <v>-18.908761024433421</v>
      </c>
    </row>
    <row r="389" spans="1:8" x14ac:dyDescent="0.25">
      <c r="A389" s="90">
        <f t="shared" si="44"/>
        <v>1866</v>
      </c>
      <c r="B389" s="44">
        <f t="shared" si="45"/>
        <v>45916</v>
      </c>
      <c r="C389" s="95">
        <f t="shared" ca="1" si="46"/>
        <v>-69.831210520382044</v>
      </c>
      <c r="D389" s="65">
        <f t="shared" ca="1" si="47"/>
        <v>-1.2108440436875441</v>
      </c>
      <c r="E389" s="65">
        <f t="shared" ca="1" si="48"/>
        <v>-173.53121052038205</v>
      </c>
      <c r="F389" s="93">
        <f t="shared" si="49"/>
        <v>80</v>
      </c>
      <c r="G389" s="68">
        <f t="shared" ca="1" si="50"/>
        <v>149.83121052038206</v>
      </c>
      <c r="H389" s="45">
        <f t="shared" ca="1" si="51"/>
        <v>-19.242416494893821</v>
      </c>
    </row>
    <row r="390" spans="1:8" x14ac:dyDescent="0.25">
      <c r="A390" s="90">
        <f t="shared" si="44"/>
        <v>1871</v>
      </c>
      <c r="B390" s="44">
        <f t="shared" si="45"/>
        <v>45921</v>
      </c>
      <c r="C390" s="95">
        <f t="shared" ca="1" si="46"/>
        <v>-69.827398400154522</v>
      </c>
      <c r="D390" s="65">
        <f t="shared" ca="1" si="47"/>
        <v>3.8121202275220867E-3</v>
      </c>
      <c r="E390" s="65">
        <f t="shared" ca="1" si="48"/>
        <v>-173.52739840015454</v>
      </c>
      <c r="F390" s="93">
        <f t="shared" si="49"/>
        <v>80</v>
      </c>
      <c r="G390" s="68">
        <f t="shared" ca="1" si="50"/>
        <v>149.82739840015452</v>
      </c>
      <c r="H390" s="45">
        <f t="shared" ca="1" si="51"/>
        <v>-19.241366041885776</v>
      </c>
    </row>
    <row r="391" spans="1:8" x14ac:dyDescent="0.25">
      <c r="A391" s="90">
        <f t="shared" si="44"/>
        <v>1876</v>
      </c>
      <c r="B391" s="44">
        <f t="shared" si="45"/>
        <v>45926</v>
      </c>
      <c r="C391" s="95">
        <f t="shared" ca="1" si="46"/>
        <v>-70.803962279134495</v>
      </c>
      <c r="D391" s="65">
        <f t="shared" ca="1" si="47"/>
        <v>-0.97656387897997377</v>
      </c>
      <c r="E391" s="65">
        <f t="shared" ca="1" si="48"/>
        <v>-174.5039622791345</v>
      </c>
      <c r="F391" s="93">
        <f t="shared" si="49"/>
        <v>80</v>
      </c>
      <c r="G391" s="68">
        <f t="shared" ca="1" si="50"/>
        <v>150.80396227913451</v>
      </c>
      <c r="H391" s="45">
        <f t="shared" ca="1" si="51"/>
        <v>-19.510464182289869</v>
      </c>
    </row>
    <row r="392" spans="1:8" x14ac:dyDescent="0.25">
      <c r="A392" s="90">
        <f t="shared" si="44"/>
        <v>1881</v>
      </c>
      <c r="B392" s="44">
        <f t="shared" si="45"/>
        <v>45931</v>
      </c>
      <c r="C392" s="95">
        <f t="shared" ca="1" si="46"/>
        <v>-71.293118331257759</v>
      </c>
      <c r="D392" s="65">
        <f t="shared" ca="1" si="47"/>
        <v>-0.48915605212326341</v>
      </c>
      <c r="E392" s="65">
        <f t="shared" ca="1" si="48"/>
        <v>-174.99311833125776</v>
      </c>
      <c r="F392" s="93">
        <f t="shared" si="49"/>
        <v>80</v>
      </c>
      <c r="G392" s="68">
        <f t="shared" ca="1" si="50"/>
        <v>151.29311833125774</v>
      </c>
      <c r="H392" s="45">
        <f t="shared" ca="1" si="51"/>
        <v>-19.645254119565934</v>
      </c>
    </row>
    <row r="393" spans="1:8" x14ac:dyDescent="0.25">
      <c r="A393" s="90">
        <f t="shared" si="44"/>
        <v>1886</v>
      </c>
      <c r="B393" s="44">
        <f t="shared" si="45"/>
        <v>45936</v>
      </c>
      <c r="C393" s="95">
        <f t="shared" ca="1" si="46"/>
        <v>-71.21275466409287</v>
      </c>
      <c r="D393" s="65">
        <f t="shared" ca="1" si="47"/>
        <v>8.0363667164888852E-2</v>
      </c>
      <c r="E393" s="65">
        <f t="shared" ca="1" si="48"/>
        <v>-174.91275466409286</v>
      </c>
      <c r="F393" s="93">
        <f t="shared" si="49"/>
        <v>80</v>
      </c>
      <c r="G393" s="68">
        <f t="shared" ca="1" si="50"/>
        <v>151.21275466409287</v>
      </c>
      <c r="H393" s="45">
        <f t="shared" ca="1" si="51"/>
        <v>-19.623109420324433</v>
      </c>
    </row>
    <row r="394" spans="1:8" x14ac:dyDescent="0.25">
      <c r="A394" s="90">
        <f t="shared" si="44"/>
        <v>1891</v>
      </c>
      <c r="B394" s="44">
        <f t="shared" si="45"/>
        <v>45941</v>
      </c>
      <c r="C394" s="95">
        <f t="shared" ca="1" si="46"/>
        <v>-70.900143314809071</v>
      </c>
      <c r="D394" s="65">
        <f t="shared" ca="1" si="47"/>
        <v>0.31261134928379875</v>
      </c>
      <c r="E394" s="65">
        <f t="shared" ca="1" si="48"/>
        <v>-174.60014331480909</v>
      </c>
      <c r="F394" s="93">
        <f t="shared" si="49"/>
        <v>80</v>
      </c>
      <c r="G394" s="68">
        <f t="shared" ca="1" si="50"/>
        <v>150.90014331480907</v>
      </c>
      <c r="H394" s="45">
        <f t="shared" ca="1" si="51"/>
        <v>-19.536967454015631</v>
      </c>
    </row>
    <row r="395" spans="1:8" x14ac:dyDescent="0.25">
      <c r="A395" s="90">
        <f t="shared" si="44"/>
        <v>1896</v>
      </c>
      <c r="B395" s="44">
        <f t="shared" si="45"/>
        <v>45946</v>
      </c>
      <c r="C395" s="95">
        <f t="shared" ca="1" si="46"/>
        <v>-71.979146967751191</v>
      </c>
      <c r="D395" s="65">
        <f t="shared" ca="1" si="47"/>
        <v>-1.0790036529421201</v>
      </c>
      <c r="E395" s="65">
        <f t="shared" ca="1" si="48"/>
        <v>-175.67914696775119</v>
      </c>
      <c r="F395" s="93">
        <f t="shared" si="49"/>
        <v>80</v>
      </c>
      <c r="G395" s="68">
        <f t="shared" ca="1" si="50"/>
        <v>151.97914696775121</v>
      </c>
      <c r="H395" s="45">
        <f t="shared" ca="1" si="51"/>
        <v>-19.83429349970066</v>
      </c>
    </row>
    <row r="396" spans="1:8" x14ac:dyDescent="0.25">
      <c r="A396" s="90">
        <f t="shared" si="44"/>
        <v>1901</v>
      </c>
      <c r="B396" s="44">
        <f t="shared" si="45"/>
        <v>45951</v>
      </c>
      <c r="C396" s="95">
        <f t="shared" ca="1" si="46"/>
        <v>-72.58964567562154</v>
      </c>
      <c r="D396" s="65">
        <f t="shared" ca="1" si="47"/>
        <v>-0.61049870787034877</v>
      </c>
      <c r="E396" s="65">
        <f t="shared" ca="1" si="48"/>
        <v>-176.28964567562156</v>
      </c>
      <c r="F396" s="93">
        <f t="shared" si="49"/>
        <v>80</v>
      </c>
      <c r="G396" s="68">
        <f t="shared" ca="1" si="50"/>
        <v>152.58964567562154</v>
      </c>
      <c r="H396" s="45">
        <f t="shared" ca="1" si="51"/>
        <v>-20.002520146767118</v>
      </c>
    </row>
    <row r="397" spans="1:8" x14ac:dyDescent="0.25">
      <c r="A397" s="90">
        <f t="shared" si="44"/>
        <v>1906</v>
      </c>
      <c r="B397" s="44">
        <f t="shared" si="45"/>
        <v>45956</v>
      </c>
      <c r="C397" s="95">
        <f t="shared" ca="1" si="46"/>
        <v>-73.26205900893558</v>
      </c>
      <c r="D397" s="65">
        <f t="shared" ca="1" si="47"/>
        <v>-0.67241333331404007</v>
      </c>
      <c r="E397" s="65">
        <f t="shared" ca="1" si="48"/>
        <v>-176.96205900893557</v>
      </c>
      <c r="F397" s="93">
        <f t="shared" si="49"/>
        <v>80</v>
      </c>
      <c r="G397" s="68">
        <f t="shared" ca="1" si="50"/>
        <v>153.26205900893558</v>
      </c>
      <c r="H397" s="45">
        <f t="shared" ca="1" si="51"/>
        <v>-20.18780774696663</v>
      </c>
    </row>
    <row r="398" spans="1:8" x14ac:dyDescent="0.25">
      <c r="A398" s="90">
        <f t="shared" si="44"/>
        <v>1911</v>
      </c>
      <c r="B398" s="44">
        <f t="shared" si="45"/>
        <v>45961</v>
      </c>
      <c r="C398" s="95">
        <f t="shared" ca="1" si="46"/>
        <v>-74.458799050045826</v>
      </c>
      <c r="D398" s="65">
        <f t="shared" ca="1" si="47"/>
        <v>-1.196740041110246</v>
      </c>
      <c r="E398" s="65">
        <f t="shared" ca="1" si="48"/>
        <v>-178.15879905004584</v>
      </c>
      <c r="F398" s="93">
        <f t="shared" si="49"/>
        <v>80</v>
      </c>
      <c r="G398" s="68">
        <f t="shared" ca="1" si="50"/>
        <v>154.45879905004583</v>
      </c>
      <c r="H398" s="45">
        <f t="shared" ca="1" si="51"/>
        <v>-20.517576773388399</v>
      </c>
    </row>
    <row r="399" spans="1:8" x14ac:dyDescent="0.25">
      <c r="A399" s="90">
        <f t="shared" si="44"/>
        <v>1916</v>
      </c>
      <c r="B399" s="44">
        <f t="shared" si="45"/>
        <v>45966</v>
      </c>
      <c r="C399" s="95">
        <f t="shared" ca="1" si="46"/>
        <v>-75.845798948068634</v>
      </c>
      <c r="D399" s="65">
        <f t="shared" ca="1" si="47"/>
        <v>-1.3869998980228075</v>
      </c>
      <c r="E399" s="65">
        <f t="shared" ca="1" si="48"/>
        <v>-179.54579894806864</v>
      </c>
      <c r="F399" s="93">
        <f t="shared" si="49"/>
        <v>80</v>
      </c>
      <c r="G399" s="68">
        <f t="shared" ca="1" si="50"/>
        <v>155.84579894806865</v>
      </c>
      <c r="H399" s="45">
        <f t="shared" ca="1" si="51"/>
        <v>-20.899773065236154</v>
      </c>
    </row>
    <row r="400" spans="1:8" x14ac:dyDescent="0.25">
      <c r="A400" s="90">
        <f t="shared" si="44"/>
        <v>1921</v>
      </c>
      <c r="B400" s="44">
        <f t="shared" si="45"/>
        <v>45971</v>
      </c>
      <c r="C400" s="95">
        <f t="shared" ca="1" si="46"/>
        <v>-75.473805422724467</v>
      </c>
      <c r="D400" s="65">
        <f t="shared" ca="1" si="47"/>
        <v>0.37199352534416619</v>
      </c>
      <c r="E400" s="65">
        <f t="shared" ca="1" si="48"/>
        <v>-179.17380542272446</v>
      </c>
      <c r="F400" s="93">
        <f t="shared" si="49"/>
        <v>80</v>
      </c>
      <c r="G400" s="68">
        <f t="shared" ca="1" si="50"/>
        <v>155.47380542272447</v>
      </c>
      <c r="H400" s="45">
        <f t="shared" ca="1" si="51"/>
        <v>-20.797267977686698</v>
      </c>
    </row>
  </sheetData>
  <mergeCells count="1">
    <mergeCell ref="B3:H3"/>
  </mergeCells>
  <conditionalFormatting sqref="C7">
    <cfRule type="cellIs" dxfId="75" priority="13" operator="lessThan">
      <formula>18.5</formula>
    </cfRule>
    <cfRule type="cellIs" dxfId="74" priority="14" operator="between">
      <formula>25</formula>
      <formula>18.5</formula>
    </cfRule>
    <cfRule type="cellIs" dxfId="73" priority="15" operator="between">
      <formula>25</formula>
      <formula>30</formula>
    </cfRule>
    <cfRule type="cellIs" dxfId="72" priority="16" operator="greaterThan">
      <formula>30</formula>
    </cfRule>
  </conditionalFormatting>
  <conditionalFormatting sqref="F7">
    <cfRule type="cellIs" dxfId="71" priority="9" operator="lessThan">
      <formula>18.5</formula>
    </cfRule>
    <cfRule type="cellIs" dxfId="70" priority="10" operator="between">
      <formula>25</formula>
      <formula>18.5</formula>
    </cfRule>
    <cfRule type="cellIs" dxfId="69" priority="11" operator="between">
      <formula>25</formula>
      <formula>30</formula>
    </cfRule>
    <cfRule type="cellIs" dxfId="68" priority="12" operator="greaterThan">
      <formula>30</formula>
    </cfRule>
  </conditionalFormatting>
  <conditionalFormatting sqref="D16:E400">
    <cfRule type="cellIs" dxfId="67" priority="17" stopIfTrue="1" operator="equal">
      <formula>0</formula>
    </cfRule>
    <cfRule type="cellIs" dxfId="66" priority="18" stopIfTrue="1" operator="lessThan">
      <formula>0</formula>
    </cfRule>
    <cfRule type="cellIs" dxfId="65" priority="19" stopIfTrue="1" operator="greaterThan">
      <formula>0</formula>
    </cfRule>
  </conditionalFormatting>
  <conditionalFormatting sqref="D16:E400">
    <cfRule type="expression" dxfId="64" priority="8">
      <formula>IF($C16=0,1,0)</formula>
    </cfRule>
  </conditionalFormatting>
  <conditionalFormatting sqref="B16:B400">
    <cfRule type="cellIs" dxfId="63" priority="7" operator="equal">
      <formula>TODAY()</formula>
    </cfRule>
  </conditionalFormatting>
  <conditionalFormatting sqref="H16:H400">
    <cfRule type="cellIs" dxfId="62" priority="2" operator="equal">
      <formula>" "</formula>
    </cfRule>
    <cfRule type="cellIs" dxfId="61" priority="3" operator="between">
      <formula>18.5</formula>
      <formula>25</formula>
    </cfRule>
    <cfRule type="cellIs" dxfId="60" priority="4" operator="between">
      <formula>25</formula>
      <formula>30</formula>
    </cfRule>
    <cfRule type="cellIs" dxfId="59" priority="5" operator="lessThan">
      <formula>18.5</formula>
    </cfRule>
    <cfRule type="cellIs" dxfId="58" priority="6" operator="greaterThan">
      <formula>30</formula>
    </cfRule>
  </conditionalFormatting>
  <conditionalFormatting sqref="G16:G400">
    <cfRule type="cellIs" dxfId="57" priority="1" operator="greaterThan">
      <formula>0</formula>
    </cfRule>
  </conditionalFormatting>
  <hyperlinks>
    <hyperlink ref="F1" r:id="rId1" xr:uid="{7BCE994E-2B42-4AE1-9027-D7E58772A993}"/>
  </hyperlinks>
  <pageMargins left="0.7" right="0.7" top="0.75" bottom="0.75" header="0.3" footer="0.3"/>
  <pageSetup paperSize="9" scale="86" orientation="portrait" horizontalDpi="0" verticalDpi="0" r:id="rId2"/>
  <colBreaks count="2" manualBreakCount="2">
    <brk id="9" max="1048575" man="1"/>
    <brk id="19"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73D5F-3E0F-4ABC-AE55-D931C48F9F5D}">
  <sheetPr>
    <tabColor rgb="FFFF0000"/>
  </sheetPr>
  <dimension ref="A1:X400"/>
  <sheetViews>
    <sheetView zoomScaleNormal="100" workbookViewId="0">
      <selection activeCell="C6" sqref="C6"/>
    </sheetView>
  </sheetViews>
  <sheetFormatPr defaultRowHeight="15" x14ac:dyDescent="0.25"/>
  <cols>
    <col min="1" max="1" width="7.5703125" style="3" customWidth="1"/>
    <col min="2" max="2" width="14.28515625" style="3" customWidth="1"/>
    <col min="3" max="3" width="11.42578125" style="5" bestFit="1" customWidth="1"/>
    <col min="4" max="4" width="10.28515625" style="6" customWidth="1"/>
    <col min="5" max="5" width="14.28515625" style="3" customWidth="1"/>
    <col min="6" max="6" width="13.140625" style="4" customWidth="1"/>
    <col min="7" max="7" width="12.140625" style="3" customWidth="1"/>
    <col min="8" max="8" width="14.85546875" style="3" customWidth="1"/>
    <col min="9" max="16384" width="9.140625" style="3"/>
  </cols>
  <sheetData>
    <row r="1" spans="1:24" ht="21" x14ac:dyDescent="0.35">
      <c r="B1" s="1" t="s">
        <v>28</v>
      </c>
      <c r="F1" s="2" t="s">
        <v>29</v>
      </c>
      <c r="K1" s="1" t="s">
        <v>28</v>
      </c>
      <c r="L1" s="5"/>
      <c r="M1" s="6"/>
    </row>
    <row r="2" spans="1:24" ht="15.75" thickBot="1" x14ac:dyDescent="0.3">
      <c r="B2" s="3" t="s">
        <v>30</v>
      </c>
      <c r="K2" s="98" t="s">
        <v>30</v>
      </c>
      <c r="L2" s="5"/>
      <c r="M2" s="6"/>
    </row>
    <row r="3" spans="1:24" ht="15.75" thickBot="1" x14ac:dyDescent="0.3">
      <c r="B3" s="100" t="s">
        <v>70</v>
      </c>
      <c r="C3" s="101"/>
      <c r="D3" s="101"/>
      <c r="E3" s="101"/>
      <c r="F3" s="101"/>
      <c r="G3" s="101"/>
      <c r="H3" s="102"/>
    </row>
    <row r="4" spans="1:24" x14ac:dyDescent="0.25">
      <c r="B4" s="104" t="s">
        <v>1</v>
      </c>
      <c r="C4" s="84"/>
      <c r="D4" s="85"/>
      <c r="E4" s="83" t="s">
        <v>5</v>
      </c>
      <c r="F4" s="86"/>
      <c r="G4" s="83"/>
      <c r="H4" s="12" t="s">
        <v>24</v>
      </c>
      <c r="K4" s="3" t="s">
        <v>7</v>
      </c>
    </row>
    <row r="5" spans="1:24" x14ac:dyDescent="0.25">
      <c r="B5" s="13" t="s">
        <v>25</v>
      </c>
      <c r="C5" s="58">
        <v>180</v>
      </c>
      <c r="D5" s="14"/>
      <c r="E5" s="15" t="s">
        <v>65</v>
      </c>
      <c r="F5" s="58">
        <v>170</v>
      </c>
      <c r="G5" s="15"/>
      <c r="H5" s="61">
        <v>75</v>
      </c>
      <c r="K5" s="69" t="s">
        <v>9</v>
      </c>
      <c r="L5" s="3" t="s">
        <v>10</v>
      </c>
    </row>
    <row r="6" spans="1:24" x14ac:dyDescent="0.25">
      <c r="B6" s="13" t="s">
        <v>2</v>
      </c>
      <c r="C6" s="51">
        <f ca="1">TODAY()</f>
        <v>44059</v>
      </c>
      <c r="D6" s="14"/>
      <c r="E6" s="15" t="s">
        <v>66</v>
      </c>
      <c r="F6" s="51">
        <f ca="1">TODAY()+200</f>
        <v>44259</v>
      </c>
      <c r="G6" s="81" t="str">
        <f ca="1">"total:"&amp;F6-C6</f>
        <v>total:200</v>
      </c>
      <c r="H6" s="16" t="s">
        <v>47</v>
      </c>
      <c r="K6" s="60" t="s">
        <v>11</v>
      </c>
      <c r="L6" s="3" t="s">
        <v>12</v>
      </c>
      <c r="R6" s="103"/>
    </row>
    <row r="7" spans="1:24" x14ac:dyDescent="0.25">
      <c r="B7" s="13" t="s">
        <v>0</v>
      </c>
      <c r="C7" s="87">
        <f>IF(OR(ISBLANK(C5),ISERROR(C5/2.2046244202/($H$5*2.54/100)^2))," --- ",(C5/2.2046244202)/(($H$5/100)*2.54)^2)</f>
        <v>22.498208196250843</v>
      </c>
      <c r="D7" s="87"/>
      <c r="E7" s="88" t="s">
        <v>6</v>
      </c>
      <c r="F7" s="87">
        <f>IF(OR(ISBLANK(F5),ISERROR(F5/2.2046244202/($H$5*2.54/100)^2))," --- ",(F5/2.2046244202)/(($H$5/100)*2.54)^2)</f>
        <v>21.248307740903574</v>
      </c>
      <c r="G7" s="15"/>
      <c r="H7" s="107"/>
      <c r="K7" s="49" t="s">
        <v>13</v>
      </c>
      <c r="L7" s="3" t="s">
        <v>14</v>
      </c>
    </row>
    <row r="8" spans="1:24" x14ac:dyDescent="0.25">
      <c r="B8" s="42" t="s">
        <v>71</v>
      </c>
      <c r="C8" s="91">
        <v>5</v>
      </c>
      <c r="D8" s="14" t="s">
        <v>47</v>
      </c>
      <c r="E8" s="15"/>
      <c r="F8" s="89"/>
      <c r="G8" s="15"/>
      <c r="H8" s="16"/>
      <c r="K8" s="50" t="s">
        <v>16</v>
      </c>
      <c r="L8" s="3" t="s">
        <v>15</v>
      </c>
    </row>
    <row r="9" spans="1:24" x14ac:dyDescent="0.25">
      <c r="B9" s="21"/>
      <c r="C9" s="22"/>
      <c r="D9" s="23"/>
      <c r="E9" s="24"/>
      <c r="F9" s="25"/>
      <c r="G9" s="24"/>
      <c r="H9" s="26"/>
      <c r="K9" s="50"/>
    </row>
    <row r="10" spans="1:24" x14ac:dyDescent="0.25">
      <c r="B10" s="21" t="s">
        <v>4</v>
      </c>
      <c r="C10" s="25">
        <f ca="1">-(C5-F5)/(F6-C6)</f>
        <v>-0.05</v>
      </c>
      <c r="D10" s="27" t="s">
        <v>26</v>
      </c>
      <c r="E10" s="24"/>
      <c r="F10" s="46">
        <f ca="1">F11/7</f>
        <v>25</v>
      </c>
      <c r="G10" s="24" t="s">
        <v>45</v>
      </c>
      <c r="H10" s="26"/>
    </row>
    <row r="11" spans="1:24" ht="15.75" thickBot="1" x14ac:dyDescent="0.3">
      <c r="B11" s="28" t="s">
        <v>18</v>
      </c>
      <c r="C11" s="97">
        <f ca="1">C10*7</f>
        <v>-0.35000000000000003</v>
      </c>
      <c r="D11" s="30" t="s">
        <v>27</v>
      </c>
      <c r="E11" s="31"/>
      <c r="F11" s="32">
        <f ca="1">ABS(INT(C10/2.2*7700))</f>
        <v>175</v>
      </c>
      <c r="G11" s="31" t="s">
        <v>72</v>
      </c>
      <c r="H11" s="33"/>
      <c r="K11" s="3" t="s">
        <v>79</v>
      </c>
    </row>
    <row r="12" spans="1:24" x14ac:dyDescent="0.25">
      <c r="M12" s="34"/>
      <c r="N12" s="34"/>
      <c r="O12" s="34"/>
      <c r="P12" s="34"/>
      <c r="Q12" s="34"/>
      <c r="R12" s="34"/>
      <c r="S12" s="34"/>
      <c r="T12" s="34"/>
      <c r="U12" s="34"/>
      <c r="V12" s="34"/>
      <c r="W12" s="34"/>
      <c r="X12" s="35" t="s">
        <v>8</v>
      </c>
    </row>
    <row r="13" spans="1:24" x14ac:dyDescent="0.25">
      <c r="B13" s="3" t="s">
        <v>20</v>
      </c>
      <c r="V13" s="24"/>
      <c r="W13" s="24"/>
      <c r="X13" s="24"/>
    </row>
    <row r="14" spans="1:24" ht="15.75" thickBot="1" x14ac:dyDescent="0.3">
      <c r="V14" s="24"/>
      <c r="W14" s="24"/>
      <c r="X14" s="24"/>
    </row>
    <row r="15" spans="1:24" s="41" customFormat="1" ht="35.25" customHeight="1" thickBot="1" x14ac:dyDescent="0.3">
      <c r="A15" s="36" t="s">
        <v>23</v>
      </c>
      <c r="B15" s="37" t="s">
        <v>2</v>
      </c>
      <c r="C15" s="62" t="s">
        <v>25</v>
      </c>
      <c r="D15" s="38" t="s">
        <v>21</v>
      </c>
      <c r="E15" s="37" t="s">
        <v>22</v>
      </c>
      <c r="F15" s="37" t="s">
        <v>5</v>
      </c>
      <c r="G15" s="47" t="s">
        <v>78</v>
      </c>
      <c r="H15" s="63" t="s">
        <v>17</v>
      </c>
    </row>
    <row r="16" spans="1:24" x14ac:dyDescent="0.25">
      <c r="A16" s="90">
        <v>1</v>
      </c>
      <c r="B16" s="70">
        <f ca="1">C6</f>
        <v>44059</v>
      </c>
      <c r="C16" s="94">
        <f>C5</f>
        <v>180</v>
      </c>
      <c r="D16" s="71">
        <f>C16-C5</f>
        <v>0</v>
      </c>
      <c r="E16" s="71">
        <f>C16-C5</f>
        <v>0</v>
      </c>
      <c r="F16" s="92">
        <f>C16</f>
        <v>180</v>
      </c>
      <c r="G16" s="92">
        <f>IF(ISBLANK(C16),"",((F16-C16)))</f>
        <v>0</v>
      </c>
      <c r="H16" s="72">
        <f>IF(ISBLANK(C16)," ",(C16/2.2046244202)/(($H$5/100)*2.54)^2)</f>
        <v>22.498208196250843</v>
      </c>
    </row>
    <row r="17" spans="1:8" x14ac:dyDescent="0.25">
      <c r="A17" s="90">
        <f>A16+$C$8</f>
        <v>6</v>
      </c>
      <c r="B17" s="44">
        <f ca="1">B16+$C$8</f>
        <v>44064</v>
      </c>
      <c r="C17" s="95"/>
      <c r="D17" s="65">
        <f t="shared" ref="D17:D81" si="0">IF(ISBLANK(C17),,C17-C16)</f>
        <v>0</v>
      </c>
      <c r="E17" s="65">
        <f>IF(ISBLANK(C17),,C17-C$5)</f>
        <v>0</v>
      </c>
      <c r="F17" s="93">
        <f ca="1">IF(F16&gt;F$5,F16+C$10*$C$8,$F$5)</f>
        <v>179.75</v>
      </c>
      <c r="G17" s="68" t="str">
        <f>IF(ISBLANK(C17),"",((F17-C17)))</f>
        <v/>
      </c>
      <c r="H17" s="45" t="str">
        <f>IF(ISBLANK(C17)," ",(C17/2.2046244202)/(($H$5/100)*2.54)^2)</f>
        <v xml:space="preserve"> </v>
      </c>
    </row>
    <row r="18" spans="1:8" x14ac:dyDescent="0.25">
      <c r="A18" s="90">
        <f t="shared" ref="A18:B81" si="1">A17+$C$8</f>
        <v>11</v>
      </c>
      <c r="B18" s="44">
        <f t="shared" ca="1" si="1"/>
        <v>44069</v>
      </c>
      <c r="C18" s="95"/>
      <c r="D18" s="65">
        <f t="shared" si="0"/>
        <v>0</v>
      </c>
      <c r="E18" s="65">
        <f t="shared" ref="E18:E81" si="2">IF(ISBLANK(C18),,C18-C$5)</f>
        <v>0</v>
      </c>
      <c r="F18" s="93">
        <f t="shared" ref="F18:F81" ca="1" si="3">IF(F17&gt;F$5,F17+C$10*$C$8,$F$5)</f>
        <v>179.5</v>
      </c>
      <c r="G18" s="68" t="str">
        <f t="shared" ref="G18:G81" si="4">IF(ISBLANK(C18),"",((F18-C18)))</f>
        <v/>
      </c>
      <c r="H18" s="45" t="str">
        <f t="shared" ref="H18:H81" si="5">IF(ISBLANK(C18)," ",(C18/2.2046244202)/(($H$5/100)*2.54)^2)</f>
        <v xml:space="preserve"> </v>
      </c>
    </row>
    <row r="19" spans="1:8" x14ac:dyDescent="0.25">
      <c r="A19" s="90">
        <f t="shared" si="1"/>
        <v>16</v>
      </c>
      <c r="B19" s="44">
        <f t="shared" ca="1" si="1"/>
        <v>44074</v>
      </c>
      <c r="C19" s="95"/>
      <c r="D19" s="65">
        <f t="shared" si="0"/>
        <v>0</v>
      </c>
      <c r="E19" s="65">
        <f t="shared" si="2"/>
        <v>0</v>
      </c>
      <c r="F19" s="93">
        <f t="shared" ca="1" si="3"/>
        <v>179.25</v>
      </c>
      <c r="G19" s="68" t="str">
        <f t="shared" si="4"/>
        <v/>
      </c>
      <c r="H19" s="45" t="str">
        <f t="shared" si="5"/>
        <v xml:space="preserve"> </v>
      </c>
    </row>
    <row r="20" spans="1:8" x14ac:dyDescent="0.25">
      <c r="A20" s="90">
        <f t="shared" si="1"/>
        <v>21</v>
      </c>
      <c r="B20" s="44">
        <f t="shared" ca="1" si="1"/>
        <v>44079</v>
      </c>
      <c r="C20" s="95"/>
      <c r="D20" s="65">
        <f t="shared" si="0"/>
        <v>0</v>
      </c>
      <c r="E20" s="65">
        <f t="shared" si="2"/>
        <v>0</v>
      </c>
      <c r="F20" s="93">
        <f t="shared" ca="1" si="3"/>
        <v>179</v>
      </c>
      <c r="G20" s="68" t="str">
        <f t="shared" si="4"/>
        <v/>
      </c>
      <c r="H20" s="45" t="str">
        <f t="shared" si="5"/>
        <v xml:space="preserve"> </v>
      </c>
    </row>
    <row r="21" spans="1:8" x14ac:dyDescent="0.25">
      <c r="A21" s="90">
        <f t="shared" si="1"/>
        <v>26</v>
      </c>
      <c r="B21" s="44">
        <f t="shared" ca="1" si="1"/>
        <v>44084</v>
      </c>
      <c r="C21" s="95"/>
      <c r="D21" s="65">
        <f t="shared" si="0"/>
        <v>0</v>
      </c>
      <c r="E21" s="65">
        <f t="shared" si="2"/>
        <v>0</v>
      </c>
      <c r="F21" s="93">
        <f t="shared" ca="1" si="3"/>
        <v>178.75</v>
      </c>
      <c r="G21" s="68" t="str">
        <f t="shared" si="4"/>
        <v/>
      </c>
      <c r="H21" s="45" t="str">
        <f t="shared" si="5"/>
        <v xml:space="preserve"> </v>
      </c>
    </row>
    <row r="22" spans="1:8" x14ac:dyDescent="0.25">
      <c r="A22" s="90">
        <f t="shared" si="1"/>
        <v>31</v>
      </c>
      <c r="B22" s="44">
        <f t="shared" ca="1" si="1"/>
        <v>44089</v>
      </c>
      <c r="C22" s="95"/>
      <c r="D22" s="65">
        <f t="shared" si="0"/>
        <v>0</v>
      </c>
      <c r="E22" s="65">
        <f t="shared" si="2"/>
        <v>0</v>
      </c>
      <c r="F22" s="93">
        <f t="shared" ca="1" si="3"/>
        <v>178.5</v>
      </c>
      <c r="G22" s="68" t="str">
        <f t="shared" si="4"/>
        <v/>
      </c>
      <c r="H22" s="45" t="str">
        <f t="shared" si="5"/>
        <v xml:space="preserve"> </v>
      </c>
    </row>
    <row r="23" spans="1:8" x14ac:dyDescent="0.25">
      <c r="A23" s="90">
        <f t="shared" si="1"/>
        <v>36</v>
      </c>
      <c r="B23" s="44">
        <f t="shared" ca="1" si="1"/>
        <v>44094</v>
      </c>
      <c r="C23" s="95"/>
      <c r="D23" s="65">
        <f t="shared" si="0"/>
        <v>0</v>
      </c>
      <c r="E23" s="65">
        <f t="shared" si="2"/>
        <v>0</v>
      </c>
      <c r="F23" s="93">
        <f t="shared" ca="1" si="3"/>
        <v>178.25</v>
      </c>
      <c r="G23" s="68" t="str">
        <f t="shared" si="4"/>
        <v/>
      </c>
      <c r="H23" s="45" t="str">
        <f t="shared" si="5"/>
        <v xml:space="preserve"> </v>
      </c>
    </row>
    <row r="24" spans="1:8" x14ac:dyDescent="0.25">
      <c r="A24" s="90">
        <f t="shared" si="1"/>
        <v>41</v>
      </c>
      <c r="B24" s="44">
        <f t="shared" ca="1" si="1"/>
        <v>44099</v>
      </c>
      <c r="C24" s="95"/>
      <c r="D24" s="65">
        <f t="shared" si="0"/>
        <v>0</v>
      </c>
      <c r="E24" s="65">
        <f t="shared" si="2"/>
        <v>0</v>
      </c>
      <c r="F24" s="93">
        <f t="shared" ca="1" si="3"/>
        <v>178</v>
      </c>
      <c r="G24" s="68" t="str">
        <f t="shared" si="4"/>
        <v/>
      </c>
      <c r="H24" s="45" t="str">
        <f t="shared" si="5"/>
        <v xml:space="preserve"> </v>
      </c>
    </row>
    <row r="25" spans="1:8" x14ac:dyDescent="0.25">
      <c r="A25" s="90">
        <f t="shared" si="1"/>
        <v>46</v>
      </c>
      <c r="B25" s="44">
        <f t="shared" ca="1" si="1"/>
        <v>44104</v>
      </c>
      <c r="C25" s="95"/>
      <c r="D25" s="65">
        <f t="shared" si="0"/>
        <v>0</v>
      </c>
      <c r="E25" s="65">
        <f t="shared" si="2"/>
        <v>0</v>
      </c>
      <c r="F25" s="93">
        <f t="shared" ca="1" si="3"/>
        <v>177.75</v>
      </c>
      <c r="G25" s="68" t="str">
        <f t="shared" si="4"/>
        <v/>
      </c>
      <c r="H25" s="45" t="str">
        <f t="shared" si="5"/>
        <v xml:space="preserve"> </v>
      </c>
    </row>
    <row r="26" spans="1:8" x14ac:dyDescent="0.25">
      <c r="A26" s="90">
        <f t="shared" si="1"/>
        <v>51</v>
      </c>
      <c r="B26" s="44">
        <f t="shared" ca="1" si="1"/>
        <v>44109</v>
      </c>
      <c r="C26" s="95"/>
      <c r="D26" s="65">
        <f t="shared" si="0"/>
        <v>0</v>
      </c>
      <c r="E26" s="65">
        <f t="shared" si="2"/>
        <v>0</v>
      </c>
      <c r="F26" s="93">
        <f t="shared" ca="1" si="3"/>
        <v>177.5</v>
      </c>
      <c r="G26" s="68" t="str">
        <f t="shared" si="4"/>
        <v/>
      </c>
      <c r="H26" s="45" t="str">
        <f t="shared" si="5"/>
        <v xml:space="preserve"> </v>
      </c>
    </row>
    <row r="27" spans="1:8" x14ac:dyDescent="0.25">
      <c r="A27" s="90">
        <f t="shared" si="1"/>
        <v>56</v>
      </c>
      <c r="B27" s="44">
        <f t="shared" ca="1" si="1"/>
        <v>44114</v>
      </c>
      <c r="C27" s="95"/>
      <c r="D27" s="65">
        <f t="shared" si="0"/>
        <v>0</v>
      </c>
      <c r="E27" s="65">
        <f t="shared" si="2"/>
        <v>0</v>
      </c>
      <c r="F27" s="93">
        <f t="shared" ca="1" si="3"/>
        <v>177.25</v>
      </c>
      <c r="G27" s="68" t="str">
        <f t="shared" si="4"/>
        <v/>
      </c>
      <c r="H27" s="45" t="str">
        <f t="shared" si="5"/>
        <v xml:space="preserve"> </v>
      </c>
    </row>
    <row r="28" spans="1:8" x14ac:dyDescent="0.25">
      <c r="A28" s="90">
        <f t="shared" si="1"/>
        <v>61</v>
      </c>
      <c r="B28" s="44">
        <f t="shared" ca="1" si="1"/>
        <v>44119</v>
      </c>
      <c r="C28" s="95"/>
      <c r="D28" s="65">
        <f t="shared" si="0"/>
        <v>0</v>
      </c>
      <c r="E28" s="65">
        <f t="shared" si="2"/>
        <v>0</v>
      </c>
      <c r="F28" s="93">
        <f t="shared" ca="1" si="3"/>
        <v>177</v>
      </c>
      <c r="G28" s="68" t="str">
        <f t="shared" si="4"/>
        <v/>
      </c>
      <c r="H28" s="45" t="str">
        <f t="shared" si="5"/>
        <v xml:space="preserve"> </v>
      </c>
    </row>
    <row r="29" spans="1:8" x14ac:dyDescent="0.25">
      <c r="A29" s="90">
        <f t="shared" si="1"/>
        <v>66</v>
      </c>
      <c r="B29" s="44">
        <f t="shared" ca="1" si="1"/>
        <v>44124</v>
      </c>
      <c r="C29" s="95"/>
      <c r="D29" s="65">
        <f t="shared" si="0"/>
        <v>0</v>
      </c>
      <c r="E29" s="65">
        <f t="shared" si="2"/>
        <v>0</v>
      </c>
      <c r="F29" s="93">
        <f t="shared" ca="1" si="3"/>
        <v>176.75</v>
      </c>
      <c r="G29" s="68" t="str">
        <f t="shared" si="4"/>
        <v/>
      </c>
      <c r="H29" s="45" t="str">
        <f t="shared" si="5"/>
        <v xml:space="preserve"> </v>
      </c>
    </row>
    <row r="30" spans="1:8" x14ac:dyDescent="0.25">
      <c r="A30" s="90">
        <f t="shared" si="1"/>
        <v>71</v>
      </c>
      <c r="B30" s="44">
        <f t="shared" ca="1" si="1"/>
        <v>44129</v>
      </c>
      <c r="C30" s="95"/>
      <c r="D30" s="65">
        <f t="shared" si="0"/>
        <v>0</v>
      </c>
      <c r="E30" s="65">
        <f>IF(ISBLANK(C30),,C30-C$5)</f>
        <v>0</v>
      </c>
      <c r="F30" s="93">
        <f t="shared" ca="1" si="3"/>
        <v>176.5</v>
      </c>
      <c r="G30" s="68" t="str">
        <f t="shared" si="4"/>
        <v/>
      </c>
      <c r="H30" s="45" t="str">
        <f t="shared" si="5"/>
        <v xml:space="preserve"> </v>
      </c>
    </row>
    <row r="31" spans="1:8" x14ac:dyDescent="0.25">
      <c r="A31" s="90">
        <f t="shared" si="1"/>
        <v>76</v>
      </c>
      <c r="B31" s="44">
        <f t="shared" ca="1" si="1"/>
        <v>44134</v>
      </c>
      <c r="C31" s="95"/>
      <c r="D31" s="65">
        <f t="shared" si="0"/>
        <v>0</v>
      </c>
      <c r="E31" s="65">
        <f t="shared" si="2"/>
        <v>0</v>
      </c>
      <c r="F31" s="93">
        <f t="shared" ca="1" si="3"/>
        <v>176.25</v>
      </c>
      <c r="G31" s="68" t="str">
        <f t="shared" si="4"/>
        <v/>
      </c>
      <c r="H31" s="45" t="str">
        <f t="shared" si="5"/>
        <v xml:space="preserve"> </v>
      </c>
    </row>
    <row r="32" spans="1:8" x14ac:dyDescent="0.25">
      <c r="A32" s="90">
        <f t="shared" si="1"/>
        <v>81</v>
      </c>
      <c r="B32" s="44">
        <f t="shared" ca="1" si="1"/>
        <v>44139</v>
      </c>
      <c r="C32" s="95"/>
      <c r="D32" s="65">
        <f t="shared" si="0"/>
        <v>0</v>
      </c>
      <c r="E32" s="65">
        <f t="shared" si="2"/>
        <v>0</v>
      </c>
      <c r="F32" s="93">
        <f t="shared" ca="1" si="3"/>
        <v>176</v>
      </c>
      <c r="G32" s="68" t="str">
        <f t="shared" si="4"/>
        <v/>
      </c>
      <c r="H32" s="45" t="str">
        <f t="shared" si="5"/>
        <v xml:space="preserve"> </v>
      </c>
    </row>
    <row r="33" spans="1:8" x14ac:dyDescent="0.25">
      <c r="A33" s="90">
        <f t="shared" si="1"/>
        <v>86</v>
      </c>
      <c r="B33" s="44">
        <f t="shared" ca="1" si="1"/>
        <v>44144</v>
      </c>
      <c r="C33" s="95"/>
      <c r="D33" s="65">
        <f t="shared" si="0"/>
        <v>0</v>
      </c>
      <c r="E33" s="65">
        <f t="shared" si="2"/>
        <v>0</v>
      </c>
      <c r="F33" s="93">
        <f t="shared" ca="1" si="3"/>
        <v>175.75</v>
      </c>
      <c r="G33" s="68" t="str">
        <f t="shared" si="4"/>
        <v/>
      </c>
      <c r="H33" s="45" t="str">
        <f t="shared" si="5"/>
        <v xml:space="preserve"> </v>
      </c>
    </row>
    <row r="34" spans="1:8" x14ac:dyDescent="0.25">
      <c r="A34" s="90">
        <f t="shared" si="1"/>
        <v>91</v>
      </c>
      <c r="B34" s="44">
        <f t="shared" ca="1" si="1"/>
        <v>44149</v>
      </c>
      <c r="C34" s="95"/>
      <c r="D34" s="65">
        <f t="shared" si="0"/>
        <v>0</v>
      </c>
      <c r="E34" s="65">
        <f t="shared" si="2"/>
        <v>0</v>
      </c>
      <c r="F34" s="93">
        <f t="shared" ca="1" si="3"/>
        <v>175.5</v>
      </c>
      <c r="G34" s="68" t="str">
        <f t="shared" si="4"/>
        <v/>
      </c>
      <c r="H34" s="45" t="str">
        <f t="shared" si="5"/>
        <v xml:space="preserve"> </v>
      </c>
    </row>
    <row r="35" spans="1:8" x14ac:dyDescent="0.25">
      <c r="A35" s="90">
        <f t="shared" si="1"/>
        <v>96</v>
      </c>
      <c r="B35" s="44">
        <f t="shared" ca="1" si="1"/>
        <v>44154</v>
      </c>
      <c r="C35" s="95"/>
      <c r="D35" s="65">
        <f t="shared" si="0"/>
        <v>0</v>
      </c>
      <c r="E35" s="65">
        <f t="shared" si="2"/>
        <v>0</v>
      </c>
      <c r="F35" s="93">
        <f t="shared" ca="1" si="3"/>
        <v>175.25</v>
      </c>
      <c r="G35" s="68" t="str">
        <f t="shared" si="4"/>
        <v/>
      </c>
      <c r="H35" s="45" t="str">
        <f t="shared" si="5"/>
        <v xml:space="preserve"> </v>
      </c>
    </row>
    <row r="36" spans="1:8" x14ac:dyDescent="0.25">
      <c r="A36" s="90">
        <f t="shared" si="1"/>
        <v>101</v>
      </c>
      <c r="B36" s="44">
        <f t="shared" ca="1" si="1"/>
        <v>44159</v>
      </c>
      <c r="C36" s="95"/>
      <c r="D36" s="65">
        <f t="shared" si="0"/>
        <v>0</v>
      </c>
      <c r="E36" s="65">
        <f t="shared" si="2"/>
        <v>0</v>
      </c>
      <c r="F36" s="93">
        <f t="shared" ca="1" si="3"/>
        <v>175</v>
      </c>
      <c r="G36" s="68" t="str">
        <f t="shared" si="4"/>
        <v/>
      </c>
      <c r="H36" s="45" t="str">
        <f t="shared" si="5"/>
        <v xml:space="preserve"> </v>
      </c>
    </row>
    <row r="37" spans="1:8" x14ac:dyDescent="0.25">
      <c r="A37" s="90">
        <f t="shared" si="1"/>
        <v>106</v>
      </c>
      <c r="B37" s="44">
        <f t="shared" ca="1" si="1"/>
        <v>44164</v>
      </c>
      <c r="C37" s="95"/>
      <c r="D37" s="65">
        <f t="shared" si="0"/>
        <v>0</v>
      </c>
      <c r="E37" s="65">
        <f t="shared" si="2"/>
        <v>0</v>
      </c>
      <c r="F37" s="93">
        <f t="shared" ca="1" si="3"/>
        <v>174.75</v>
      </c>
      <c r="G37" s="68" t="str">
        <f t="shared" si="4"/>
        <v/>
      </c>
      <c r="H37" s="45" t="str">
        <f t="shared" si="5"/>
        <v xml:space="preserve"> </v>
      </c>
    </row>
    <row r="38" spans="1:8" x14ac:dyDescent="0.25">
      <c r="A38" s="90">
        <f t="shared" si="1"/>
        <v>111</v>
      </c>
      <c r="B38" s="44">
        <f t="shared" ca="1" si="1"/>
        <v>44169</v>
      </c>
      <c r="C38" s="95"/>
      <c r="D38" s="65">
        <f t="shared" si="0"/>
        <v>0</v>
      </c>
      <c r="E38" s="65">
        <f t="shared" si="2"/>
        <v>0</v>
      </c>
      <c r="F38" s="93">
        <f t="shared" ca="1" si="3"/>
        <v>174.5</v>
      </c>
      <c r="G38" s="68" t="str">
        <f t="shared" si="4"/>
        <v/>
      </c>
      <c r="H38" s="45" t="str">
        <f t="shared" si="5"/>
        <v xml:space="preserve"> </v>
      </c>
    </row>
    <row r="39" spans="1:8" x14ac:dyDescent="0.25">
      <c r="A39" s="90">
        <f t="shared" si="1"/>
        <v>116</v>
      </c>
      <c r="B39" s="44">
        <f t="shared" ca="1" si="1"/>
        <v>44174</v>
      </c>
      <c r="C39" s="95"/>
      <c r="D39" s="65">
        <f t="shared" si="0"/>
        <v>0</v>
      </c>
      <c r="E39" s="65">
        <f t="shared" si="2"/>
        <v>0</v>
      </c>
      <c r="F39" s="93">
        <f t="shared" ca="1" si="3"/>
        <v>174.25</v>
      </c>
      <c r="G39" s="68" t="str">
        <f t="shared" si="4"/>
        <v/>
      </c>
      <c r="H39" s="45" t="str">
        <f t="shared" si="5"/>
        <v xml:space="preserve"> </v>
      </c>
    </row>
    <row r="40" spans="1:8" x14ac:dyDescent="0.25">
      <c r="A40" s="90">
        <f t="shared" si="1"/>
        <v>121</v>
      </c>
      <c r="B40" s="44">
        <f t="shared" ca="1" si="1"/>
        <v>44179</v>
      </c>
      <c r="C40" s="95"/>
      <c r="D40" s="65">
        <f t="shared" si="0"/>
        <v>0</v>
      </c>
      <c r="E40" s="65">
        <f t="shared" si="2"/>
        <v>0</v>
      </c>
      <c r="F40" s="93">
        <f t="shared" ca="1" si="3"/>
        <v>174</v>
      </c>
      <c r="G40" s="68" t="str">
        <f t="shared" si="4"/>
        <v/>
      </c>
      <c r="H40" s="45" t="str">
        <f t="shared" si="5"/>
        <v xml:space="preserve"> </v>
      </c>
    </row>
    <row r="41" spans="1:8" x14ac:dyDescent="0.25">
      <c r="A41" s="90">
        <f t="shared" si="1"/>
        <v>126</v>
      </c>
      <c r="B41" s="44">
        <f t="shared" ca="1" si="1"/>
        <v>44184</v>
      </c>
      <c r="C41" s="95"/>
      <c r="D41" s="65">
        <f t="shared" si="0"/>
        <v>0</v>
      </c>
      <c r="E41" s="65">
        <f t="shared" si="2"/>
        <v>0</v>
      </c>
      <c r="F41" s="93">
        <f t="shared" ca="1" si="3"/>
        <v>173.75</v>
      </c>
      <c r="G41" s="68" t="str">
        <f t="shared" si="4"/>
        <v/>
      </c>
      <c r="H41" s="45" t="str">
        <f t="shared" si="5"/>
        <v xml:space="preserve"> </v>
      </c>
    </row>
    <row r="42" spans="1:8" x14ac:dyDescent="0.25">
      <c r="A42" s="90">
        <f t="shared" si="1"/>
        <v>131</v>
      </c>
      <c r="B42" s="44">
        <f t="shared" ca="1" si="1"/>
        <v>44189</v>
      </c>
      <c r="C42" s="95"/>
      <c r="D42" s="65">
        <f t="shared" si="0"/>
        <v>0</v>
      </c>
      <c r="E42" s="65">
        <f t="shared" si="2"/>
        <v>0</v>
      </c>
      <c r="F42" s="93">
        <f t="shared" ca="1" si="3"/>
        <v>173.5</v>
      </c>
      <c r="G42" s="68" t="str">
        <f t="shared" si="4"/>
        <v/>
      </c>
      <c r="H42" s="45" t="str">
        <f t="shared" si="5"/>
        <v xml:space="preserve"> </v>
      </c>
    </row>
    <row r="43" spans="1:8" x14ac:dyDescent="0.25">
      <c r="A43" s="90">
        <f t="shared" si="1"/>
        <v>136</v>
      </c>
      <c r="B43" s="44">
        <f t="shared" ca="1" si="1"/>
        <v>44194</v>
      </c>
      <c r="C43" s="95"/>
      <c r="D43" s="65">
        <f t="shared" si="0"/>
        <v>0</v>
      </c>
      <c r="E43" s="65">
        <f t="shared" si="2"/>
        <v>0</v>
      </c>
      <c r="F43" s="93">
        <f t="shared" ca="1" si="3"/>
        <v>173.25</v>
      </c>
      <c r="G43" s="68" t="str">
        <f t="shared" si="4"/>
        <v/>
      </c>
      <c r="H43" s="45" t="str">
        <f t="shared" si="5"/>
        <v xml:space="preserve"> </v>
      </c>
    </row>
    <row r="44" spans="1:8" x14ac:dyDescent="0.25">
      <c r="A44" s="90">
        <f t="shared" si="1"/>
        <v>141</v>
      </c>
      <c r="B44" s="44">
        <f t="shared" ca="1" si="1"/>
        <v>44199</v>
      </c>
      <c r="C44" s="95"/>
      <c r="D44" s="65">
        <f t="shared" si="0"/>
        <v>0</v>
      </c>
      <c r="E44" s="65">
        <f t="shared" si="2"/>
        <v>0</v>
      </c>
      <c r="F44" s="93">
        <f t="shared" ca="1" si="3"/>
        <v>173</v>
      </c>
      <c r="G44" s="68" t="str">
        <f t="shared" si="4"/>
        <v/>
      </c>
      <c r="H44" s="45" t="str">
        <f t="shared" si="5"/>
        <v xml:space="preserve"> </v>
      </c>
    </row>
    <row r="45" spans="1:8" x14ac:dyDescent="0.25">
      <c r="A45" s="90">
        <f t="shared" si="1"/>
        <v>146</v>
      </c>
      <c r="B45" s="44">
        <f t="shared" ca="1" si="1"/>
        <v>44204</v>
      </c>
      <c r="C45" s="95"/>
      <c r="D45" s="65">
        <f t="shared" si="0"/>
        <v>0</v>
      </c>
      <c r="E45" s="65">
        <f t="shared" si="2"/>
        <v>0</v>
      </c>
      <c r="F45" s="93">
        <f t="shared" ca="1" si="3"/>
        <v>172.75</v>
      </c>
      <c r="G45" s="68" t="str">
        <f t="shared" si="4"/>
        <v/>
      </c>
      <c r="H45" s="45" t="str">
        <f t="shared" si="5"/>
        <v xml:space="preserve"> </v>
      </c>
    </row>
    <row r="46" spans="1:8" x14ac:dyDescent="0.25">
      <c r="A46" s="90">
        <f t="shared" si="1"/>
        <v>151</v>
      </c>
      <c r="B46" s="44">
        <f t="shared" ca="1" si="1"/>
        <v>44209</v>
      </c>
      <c r="C46" s="95"/>
      <c r="D46" s="65">
        <f t="shared" si="0"/>
        <v>0</v>
      </c>
      <c r="E46" s="65">
        <f t="shared" si="2"/>
        <v>0</v>
      </c>
      <c r="F46" s="93">
        <f t="shared" ca="1" si="3"/>
        <v>172.5</v>
      </c>
      <c r="G46" s="68" t="str">
        <f t="shared" si="4"/>
        <v/>
      </c>
      <c r="H46" s="45" t="str">
        <f t="shared" si="5"/>
        <v xml:space="preserve"> </v>
      </c>
    </row>
    <row r="47" spans="1:8" x14ac:dyDescent="0.25">
      <c r="A47" s="90">
        <f t="shared" si="1"/>
        <v>156</v>
      </c>
      <c r="B47" s="44">
        <f t="shared" ca="1" si="1"/>
        <v>44214</v>
      </c>
      <c r="C47" s="95"/>
      <c r="D47" s="65">
        <f t="shared" si="0"/>
        <v>0</v>
      </c>
      <c r="E47" s="65">
        <f t="shared" si="2"/>
        <v>0</v>
      </c>
      <c r="F47" s="93">
        <f t="shared" ca="1" si="3"/>
        <v>172.25</v>
      </c>
      <c r="G47" s="68" t="str">
        <f t="shared" si="4"/>
        <v/>
      </c>
      <c r="H47" s="45" t="str">
        <f t="shared" si="5"/>
        <v xml:space="preserve"> </v>
      </c>
    </row>
    <row r="48" spans="1:8" x14ac:dyDescent="0.25">
      <c r="A48" s="90">
        <f t="shared" si="1"/>
        <v>161</v>
      </c>
      <c r="B48" s="44">
        <f t="shared" ca="1" si="1"/>
        <v>44219</v>
      </c>
      <c r="C48" s="95"/>
      <c r="D48" s="65">
        <f t="shared" si="0"/>
        <v>0</v>
      </c>
      <c r="E48" s="65">
        <f t="shared" si="2"/>
        <v>0</v>
      </c>
      <c r="F48" s="93">
        <f t="shared" ca="1" si="3"/>
        <v>172</v>
      </c>
      <c r="G48" s="68" t="str">
        <f t="shared" si="4"/>
        <v/>
      </c>
      <c r="H48" s="45" t="str">
        <f t="shared" si="5"/>
        <v xml:space="preserve"> </v>
      </c>
    </row>
    <row r="49" spans="1:8" x14ac:dyDescent="0.25">
      <c r="A49" s="90">
        <f t="shared" si="1"/>
        <v>166</v>
      </c>
      <c r="B49" s="44">
        <f t="shared" ca="1" si="1"/>
        <v>44224</v>
      </c>
      <c r="C49" s="95"/>
      <c r="D49" s="65">
        <f t="shared" si="0"/>
        <v>0</v>
      </c>
      <c r="E49" s="65">
        <f t="shared" si="2"/>
        <v>0</v>
      </c>
      <c r="F49" s="93">
        <f t="shared" ca="1" si="3"/>
        <v>171.75</v>
      </c>
      <c r="G49" s="68" t="str">
        <f t="shared" si="4"/>
        <v/>
      </c>
      <c r="H49" s="45" t="str">
        <f t="shared" si="5"/>
        <v xml:space="preserve"> </v>
      </c>
    </row>
    <row r="50" spans="1:8" x14ac:dyDescent="0.25">
      <c r="A50" s="90">
        <f t="shared" si="1"/>
        <v>171</v>
      </c>
      <c r="B50" s="44">
        <f t="shared" ca="1" si="1"/>
        <v>44229</v>
      </c>
      <c r="C50" s="95"/>
      <c r="D50" s="65">
        <f t="shared" si="0"/>
        <v>0</v>
      </c>
      <c r="E50" s="65">
        <f t="shared" si="2"/>
        <v>0</v>
      </c>
      <c r="F50" s="93">
        <f t="shared" ca="1" si="3"/>
        <v>171.5</v>
      </c>
      <c r="G50" s="68" t="str">
        <f t="shared" si="4"/>
        <v/>
      </c>
      <c r="H50" s="45" t="str">
        <f t="shared" si="5"/>
        <v xml:space="preserve"> </v>
      </c>
    </row>
    <row r="51" spans="1:8" x14ac:dyDescent="0.25">
      <c r="A51" s="90">
        <f t="shared" si="1"/>
        <v>176</v>
      </c>
      <c r="B51" s="44">
        <f t="shared" ca="1" si="1"/>
        <v>44234</v>
      </c>
      <c r="C51" s="95"/>
      <c r="D51" s="65">
        <f t="shared" si="0"/>
        <v>0</v>
      </c>
      <c r="E51" s="65">
        <f t="shared" si="2"/>
        <v>0</v>
      </c>
      <c r="F51" s="93">
        <f t="shared" ca="1" si="3"/>
        <v>171.25</v>
      </c>
      <c r="G51" s="68" t="str">
        <f t="shared" si="4"/>
        <v/>
      </c>
      <c r="H51" s="45" t="str">
        <f t="shared" si="5"/>
        <v xml:space="preserve"> </v>
      </c>
    </row>
    <row r="52" spans="1:8" x14ac:dyDescent="0.25">
      <c r="A52" s="90">
        <f t="shared" si="1"/>
        <v>181</v>
      </c>
      <c r="B52" s="44">
        <f t="shared" ca="1" si="1"/>
        <v>44239</v>
      </c>
      <c r="C52" s="95"/>
      <c r="D52" s="65">
        <f t="shared" si="0"/>
        <v>0</v>
      </c>
      <c r="E52" s="65">
        <f t="shared" si="2"/>
        <v>0</v>
      </c>
      <c r="F52" s="93">
        <f t="shared" ca="1" si="3"/>
        <v>171</v>
      </c>
      <c r="G52" s="68" t="str">
        <f t="shared" si="4"/>
        <v/>
      </c>
      <c r="H52" s="45" t="str">
        <f t="shared" si="5"/>
        <v xml:space="preserve"> </v>
      </c>
    </row>
    <row r="53" spans="1:8" x14ac:dyDescent="0.25">
      <c r="A53" s="90">
        <f t="shared" si="1"/>
        <v>186</v>
      </c>
      <c r="B53" s="44">
        <f t="shared" ca="1" si="1"/>
        <v>44244</v>
      </c>
      <c r="C53" s="95"/>
      <c r="D53" s="65">
        <f t="shared" si="0"/>
        <v>0</v>
      </c>
      <c r="E53" s="65">
        <f t="shared" si="2"/>
        <v>0</v>
      </c>
      <c r="F53" s="93">
        <f t="shared" ca="1" si="3"/>
        <v>170.75</v>
      </c>
      <c r="G53" s="68" t="str">
        <f t="shared" si="4"/>
        <v/>
      </c>
      <c r="H53" s="45" t="str">
        <f t="shared" si="5"/>
        <v xml:space="preserve"> </v>
      </c>
    </row>
    <row r="54" spans="1:8" x14ac:dyDescent="0.25">
      <c r="A54" s="90">
        <f t="shared" si="1"/>
        <v>191</v>
      </c>
      <c r="B54" s="44">
        <f t="shared" ca="1" si="1"/>
        <v>44249</v>
      </c>
      <c r="C54" s="95"/>
      <c r="D54" s="65">
        <f t="shared" si="0"/>
        <v>0</v>
      </c>
      <c r="E54" s="65">
        <f t="shared" si="2"/>
        <v>0</v>
      </c>
      <c r="F54" s="93">
        <f t="shared" ca="1" si="3"/>
        <v>170.5</v>
      </c>
      <c r="G54" s="68" t="str">
        <f t="shared" si="4"/>
        <v/>
      </c>
      <c r="H54" s="45" t="str">
        <f t="shared" si="5"/>
        <v xml:space="preserve"> </v>
      </c>
    </row>
    <row r="55" spans="1:8" x14ac:dyDescent="0.25">
      <c r="A55" s="90">
        <f t="shared" si="1"/>
        <v>196</v>
      </c>
      <c r="B55" s="44">
        <f t="shared" ca="1" si="1"/>
        <v>44254</v>
      </c>
      <c r="C55" s="95"/>
      <c r="D55" s="65">
        <f t="shared" si="0"/>
        <v>0</v>
      </c>
      <c r="E55" s="65">
        <f t="shared" si="2"/>
        <v>0</v>
      </c>
      <c r="F55" s="93">
        <f t="shared" ca="1" si="3"/>
        <v>170.25</v>
      </c>
      <c r="G55" s="68" t="str">
        <f t="shared" si="4"/>
        <v/>
      </c>
      <c r="H55" s="45" t="str">
        <f t="shared" si="5"/>
        <v xml:space="preserve"> </v>
      </c>
    </row>
    <row r="56" spans="1:8" x14ac:dyDescent="0.25">
      <c r="A56" s="90">
        <f t="shared" si="1"/>
        <v>201</v>
      </c>
      <c r="B56" s="44">
        <f t="shared" ca="1" si="1"/>
        <v>44259</v>
      </c>
      <c r="C56" s="95"/>
      <c r="D56" s="65">
        <f t="shared" si="0"/>
        <v>0</v>
      </c>
      <c r="E56" s="65">
        <f t="shared" si="2"/>
        <v>0</v>
      </c>
      <c r="F56" s="93">
        <f t="shared" ca="1" si="3"/>
        <v>170</v>
      </c>
      <c r="G56" s="68" t="str">
        <f t="shared" si="4"/>
        <v/>
      </c>
      <c r="H56" s="45" t="str">
        <f t="shared" si="5"/>
        <v xml:space="preserve"> </v>
      </c>
    </row>
    <row r="57" spans="1:8" x14ac:dyDescent="0.25">
      <c r="A57" s="90">
        <f t="shared" si="1"/>
        <v>206</v>
      </c>
      <c r="B57" s="44">
        <f t="shared" ca="1" si="1"/>
        <v>44264</v>
      </c>
      <c r="C57" s="95"/>
      <c r="D57" s="65">
        <f t="shared" si="0"/>
        <v>0</v>
      </c>
      <c r="E57" s="65">
        <f t="shared" si="2"/>
        <v>0</v>
      </c>
      <c r="F57" s="93">
        <f t="shared" ca="1" si="3"/>
        <v>170</v>
      </c>
      <c r="G57" s="68" t="str">
        <f t="shared" si="4"/>
        <v/>
      </c>
      <c r="H57" s="45" t="str">
        <f t="shared" si="5"/>
        <v xml:space="preserve"> </v>
      </c>
    </row>
    <row r="58" spans="1:8" x14ac:dyDescent="0.25">
      <c r="A58" s="90">
        <f t="shared" si="1"/>
        <v>211</v>
      </c>
      <c r="B58" s="44">
        <f t="shared" ca="1" si="1"/>
        <v>44269</v>
      </c>
      <c r="C58" s="95"/>
      <c r="D58" s="65">
        <f t="shared" si="0"/>
        <v>0</v>
      </c>
      <c r="E58" s="65">
        <f t="shared" si="2"/>
        <v>0</v>
      </c>
      <c r="F58" s="93">
        <f t="shared" ca="1" si="3"/>
        <v>170</v>
      </c>
      <c r="G58" s="68" t="str">
        <f t="shared" si="4"/>
        <v/>
      </c>
      <c r="H58" s="45" t="str">
        <f t="shared" si="5"/>
        <v xml:space="preserve"> </v>
      </c>
    </row>
    <row r="59" spans="1:8" x14ac:dyDescent="0.25">
      <c r="A59" s="90">
        <f t="shared" si="1"/>
        <v>216</v>
      </c>
      <c r="B59" s="44">
        <f t="shared" ca="1" si="1"/>
        <v>44274</v>
      </c>
      <c r="C59" s="95"/>
      <c r="D59" s="65">
        <f t="shared" si="0"/>
        <v>0</v>
      </c>
      <c r="E59" s="65">
        <f t="shared" si="2"/>
        <v>0</v>
      </c>
      <c r="F59" s="93">
        <f t="shared" ca="1" si="3"/>
        <v>170</v>
      </c>
      <c r="G59" s="68" t="str">
        <f t="shared" si="4"/>
        <v/>
      </c>
      <c r="H59" s="45" t="str">
        <f t="shared" si="5"/>
        <v xml:space="preserve"> </v>
      </c>
    </row>
    <row r="60" spans="1:8" x14ac:dyDescent="0.25">
      <c r="A60" s="90">
        <f t="shared" si="1"/>
        <v>221</v>
      </c>
      <c r="B60" s="44">
        <f t="shared" ca="1" si="1"/>
        <v>44279</v>
      </c>
      <c r="C60" s="95"/>
      <c r="D60" s="65">
        <f t="shared" si="0"/>
        <v>0</v>
      </c>
      <c r="E60" s="65">
        <f t="shared" si="2"/>
        <v>0</v>
      </c>
      <c r="F60" s="93">
        <f t="shared" ca="1" si="3"/>
        <v>170</v>
      </c>
      <c r="G60" s="68" t="str">
        <f t="shared" si="4"/>
        <v/>
      </c>
      <c r="H60" s="45" t="str">
        <f t="shared" si="5"/>
        <v xml:space="preserve"> </v>
      </c>
    </row>
    <row r="61" spans="1:8" x14ac:dyDescent="0.25">
      <c r="A61" s="90">
        <f t="shared" si="1"/>
        <v>226</v>
      </c>
      <c r="B61" s="44">
        <f t="shared" ca="1" si="1"/>
        <v>44284</v>
      </c>
      <c r="C61" s="95"/>
      <c r="D61" s="65">
        <f t="shared" si="0"/>
        <v>0</v>
      </c>
      <c r="E61" s="65">
        <f t="shared" si="2"/>
        <v>0</v>
      </c>
      <c r="F61" s="93">
        <f t="shared" ca="1" si="3"/>
        <v>170</v>
      </c>
      <c r="G61" s="68" t="str">
        <f t="shared" si="4"/>
        <v/>
      </c>
      <c r="H61" s="45" t="str">
        <f t="shared" si="5"/>
        <v xml:space="preserve"> </v>
      </c>
    </row>
    <row r="62" spans="1:8" x14ac:dyDescent="0.25">
      <c r="A62" s="90">
        <f t="shared" si="1"/>
        <v>231</v>
      </c>
      <c r="B62" s="44">
        <f t="shared" ca="1" si="1"/>
        <v>44289</v>
      </c>
      <c r="C62" s="95"/>
      <c r="D62" s="65">
        <f t="shared" si="0"/>
        <v>0</v>
      </c>
      <c r="E62" s="65">
        <f t="shared" si="2"/>
        <v>0</v>
      </c>
      <c r="F62" s="93">
        <f t="shared" ca="1" si="3"/>
        <v>170</v>
      </c>
      <c r="G62" s="68" t="str">
        <f t="shared" si="4"/>
        <v/>
      </c>
      <c r="H62" s="45" t="str">
        <f t="shared" si="5"/>
        <v xml:space="preserve"> </v>
      </c>
    </row>
    <row r="63" spans="1:8" x14ac:dyDescent="0.25">
      <c r="A63" s="90">
        <f t="shared" si="1"/>
        <v>236</v>
      </c>
      <c r="B63" s="44">
        <f t="shared" ca="1" si="1"/>
        <v>44294</v>
      </c>
      <c r="C63" s="95"/>
      <c r="D63" s="65">
        <f t="shared" si="0"/>
        <v>0</v>
      </c>
      <c r="E63" s="65">
        <f t="shared" si="2"/>
        <v>0</v>
      </c>
      <c r="F63" s="93">
        <f t="shared" ca="1" si="3"/>
        <v>170</v>
      </c>
      <c r="G63" s="68" t="str">
        <f t="shared" si="4"/>
        <v/>
      </c>
      <c r="H63" s="45" t="str">
        <f t="shared" si="5"/>
        <v xml:space="preserve"> </v>
      </c>
    </row>
    <row r="64" spans="1:8" x14ac:dyDescent="0.25">
      <c r="A64" s="90">
        <f t="shared" si="1"/>
        <v>241</v>
      </c>
      <c r="B64" s="44">
        <f t="shared" ca="1" si="1"/>
        <v>44299</v>
      </c>
      <c r="C64" s="95"/>
      <c r="D64" s="65">
        <f t="shared" si="0"/>
        <v>0</v>
      </c>
      <c r="E64" s="65">
        <f t="shared" si="2"/>
        <v>0</v>
      </c>
      <c r="F64" s="93">
        <f t="shared" ca="1" si="3"/>
        <v>170</v>
      </c>
      <c r="G64" s="68" t="str">
        <f t="shared" si="4"/>
        <v/>
      </c>
      <c r="H64" s="45" t="str">
        <f t="shared" si="5"/>
        <v xml:space="preserve"> </v>
      </c>
    </row>
    <row r="65" spans="1:8" x14ac:dyDescent="0.25">
      <c r="A65" s="90">
        <f t="shared" si="1"/>
        <v>246</v>
      </c>
      <c r="B65" s="44">
        <f t="shared" ca="1" si="1"/>
        <v>44304</v>
      </c>
      <c r="C65" s="95"/>
      <c r="D65" s="65">
        <f t="shared" si="0"/>
        <v>0</v>
      </c>
      <c r="E65" s="65">
        <f t="shared" si="2"/>
        <v>0</v>
      </c>
      <c r="F65" s="93">
        <f t="shared" ca="1" si="3"/>
        <v>170</v>
      </c>
      <c r="G65" s="68" t="str">
        <f t="shared" si="4"/>
        <v/>
      </c>
      <c r="H65" s="45" t="str">
        <f t="shared" si="5"/>
        <v xml:space="preserve"> </v>
      </c>
    </row>
    <row r="66" spans="1:8" x14ac:dyDescent="0.25">
      <c r="A66" s="90">
        <f t="shared" si="1"/>
        <v>251</v>
      </c>
      <c r="B66" s="44">
        <f t="shared" ca="1" si="1"/>
        <v>44309</v>
      </c>
      <c r="C66" s="95"/>
      <c r="D66" s="65">
        <f t="shared" si="0"/>
        <v>0</v>
      </c>
      <c r="E66" s="65">
        <f t="shared" si="2"/>
        <v>0</v>
      </c>
      <c r="F66" s="93">
        <f t="shared" ca="1" si="3"/>
        <v>170</v>
      </c>
      <c r="G66" s="68" t="str">
        <f t="shared" si="4"/>
        <v/>
      </c>
      <c r="H66" s="45" t="str">
        <f t="shared" si="5"/>
        <v xml:space="preserve"> </v>
      </c>
    </row>
    <row r="67" spans="1:8" x14ac:dyDescent="0.25">
      <c r="A67" s="90">
        <f t="shared" si="1"/>
        <v>256</v>
      </c>
      <c r="B67" s="44">
        <f t="shared" ca="1" si="1"/>
        <v>44314</v>
      </c>
      <c r="C67" s="95"/>
      <c r="D67" s="65">
        <f t="shared" si="0"/>
        <v>0</v>
      </c>
      <c r="E67" s="65">
        <f t="shared" si="2"/>
        <v>0</v>
      </c>
      <c r="F67" s="93">
        <f t="shared" ca="1" si="3"/>
        <v>170</v>
      </c>
      <c r="G67" s="68" t="str">
        <f t="shared" si="4"/>
        <v/>
      </c>
      <c r="H67" s="45" t="str">
        <f t="shared" si="5"/>
        <v xml:space="preserve"> </v>
      </c>
    </row>
    <row r="68" spans="1:8" x14ac:dyDescent="0.25">
      <c r="A68" s="90">
        <f t="shared" si="1"/>
        <v>261</v>
      </c>
      <c r="B68" s="44">
        <f t="shared" ca="1" si="1"/>
        <v>44319</v>
      </c>
      <c r="C68" s="95"/>
      <c r="D68" s="65">
        <f t="shared" si="0"/>
        <v>0</v>
      </c>
      <c r="E68" s="65">
        <f t="shared" si="2"/>
        <v>0</v>
      </c>
      <c r="F68" s="93">
        <f t="shared" ca="1" si="3"/>
        <v>170</v>
      </c>
      <c r="G68" s="68" t="str">
        <f t="shared" si="4"/>
        <v/>
      </c>
      <c r="H68" s="45" t="str">
        <f t="shared" si="5"/>
        <v xml:space="preserve"> </v>
      </c>
    </row>
    <row r="69" spans="1:8" x14ac:dyDescent="0.25">
      <c r="A69" s="90">
        <f t="shared" si="1"/>
        <v>266</v>
      </c>
      <c r="B69" s="44">
        <f t="shared" ca="1" si="1"/>
        <v>44324</v>
      </c>
      <c r="C69" s="95"/>
      <c r="D69" s="65">
        <f t="shared" si="0"/>
        <v>0</v>
      </c>
      <c r="E69" s="65">
        <f t="shared" si="2"/>
        <v>0</v>
      </c>
      <c r="F69" s="93">
        <f t="shared" ca="1" si="3"/>
        <v>170</v>
      </c>
      <c r="G69" s="68" t="str">
        <f t="shared" si="4"/>
        <v/>
      </c>
      <c r="H69" s="45" t="str">
        <f t="shared" si="5"/>
        <v xml:space="preserve"> </v>
      </c>
    </row>
    <row r="70" spans="1:8" x14ac:dyDescent="0.25">
      <c r="A70" s="90">
        <f t="shared" si="1"/>
        <v>271</v>
      </c>
      <c r="B70" s="44">
        <f t="shared" ca="1" si="1"/>
        <v>44329</v>
      </c>
      <c r="C70" s="95"/>
      <c r="D70" s="65">
        <f t="shared" si="0"/>
        <v>0</v>
      </c>
      <c r="E70" s="65">
        <f t="shared" si="2"/>
        <v>0</v>
      </c>
      <c r="F70" s="93">
        <f t="shared" ca="1" si="3"/>
        <v>170</v>
      </c>
      <c r="G70" s="68" t="str">
        <f t="shared" si="4"/>
        <v/>
      </c>
      <c r="H70" s="45" t="str">
        <f t="shared" si="5"/>
        <v xml:space="preserve"> </v>
      </c>
    </row>
    <row r="71" spans="1:8" x14ac:dyDescent="0.25">
      <c r="A71" s="90">
        <f t="shared" si="1"/>
        <v>276</v>
      </c>
      <c r="B71" s="44">
        <f t="shared" ca="1" si="1"/>
        <v>44334</v>
      </c>
      <c r="C71" s="95"/>
      <c r="D71" s="65">
        <f t="shared" si="0"/>
        <v>0</v>
      </c>
      <c r="E71" s="65">
        <f t="shared" si="2"/>
        <v>0</v>
      </c>
      <c r="F71" s="93">
        <f t="shared" ca="1" si="3"/>
        <v>170</v>
      </c>
      <c r="G71" s="68" t="str">
        <f t="shared" si="4"/>
        <v/>
      </c>
      <c r="H71" s="45" t="str">
        <f t="shared" si="5"/>
        <v xml:space="preserve"> </v>
      </c>
    </row>
    <row r="72" spans="1:8" x14ac:dyDescent="0.25">
      <c r="A72" s="90">
        <f t="shared" si="1"/>
        <v>281</v>
      </c>
      <c r="B72" s="44">
        <f t="shared" ca="1" si="1"/>
        <v>44339</v>
      </c>
      <c r="C72" s="95"/>
      <c r="D72" s="65">
        <f t="shared" si="0"/>
        <v>0</v>
      </c>
      <c r="E72" s="65">
        <f t="shared" si="2"/>
        <v>0</v>
      </c>
      <c r="F72" s="93">
        <f t="shared" ca="1" si="3"/>
        <v>170</v>
      </c>
      <c r="G72" s="68" t="str">
        <f t="shared" si="4"/>
        <v/>
      </c>
      <c r="H72" s="45" t="str">
        <f t="shared" si="5"/>
        <v xml:space="preserve"> </v>
      </c>
    </row>
    <row r="73" spans="1:8" x14ac:dyDescent="0.25">
      <c r="A73" s="90">
        <f t="shared" si="1"/>
        <v>286</v>
      </c>
      <c r="B73" s="44">
        <f t="shared" ca="1" si="1"/>
        <v>44344</v>
      </c>
      <c r="C73" s="95"/>
      <c r="D73" s="65">
        <f t="shared" si="0"/>
        <v>0</v>
      </c>
      <c r="E73" s="65">
        <f t="shared" si="2"/>
        <v>0</v>
      </c>
      <c r="F73" s="93">
        <f t="shared" ca="1" si="3"/>
        <v>170</v>
      </c>
      <c r="G73" s="68" t="str">
        <f t="shared" si="4"/>
        <v/>
      </c>
      <c r="H73" s="45" t="str">
        <f t="shared" si="5"/>
        <v xml:space="preserve"> </v>
      </c>
    </row>
    <row r="74" spans="1:8" x14ac:dyDescent="0.25">
      <c r="A74" s="90">
        <f t="shared" si="1"/>
        <v>291</v>
      </c>
      <c r="B74" s="44">
        <f t="shared" ca="1" si="1"/>
        <v>44349</v>
      </c>
      <c r="C74" s="95"/>
      <c r="D74" s="65">
        <f t="shared" si="0"/>
        <v>0</v>
      </c>
      <c r="E74" s="65">
        <f t="shared" si="2"/>
        <v>0</v>
      </c>
      <c r="F74" s="93">
        <f t="shared" ca="1" si="3"/>
        <v>170</v>
      </c>
      <c r="G74" s="68" t="str">
        <f t="shared" si="4"/>
        <v/>
      </c>
      <c r="H74" s="45" t="str">
        <f t="shared" si="5"/>
        <v xml:space="preserve"> </v>
      </c>
    </row>
    <row r="75" spans="1:8" x14ac:dyDescent="0.25">
      <c r="A75" s="90">
        <f t="shared" si="1"/>
        <v>296</v>
      </c>
      <c r="B75" s="44">
        <f t="shared" ca="1" si="1"/>
        <v>44354</v>
      </c>
      <c r="C75" s="95"/>
      <c r="D75" s="65">
        <f t="shared" si="0"/>
        <v>0</v>
      </c>
      <c r="E75" s="65">
        <f t="shared" si="2"/>
        <v>0</v>
      </c>
      <c r="F75" s="93">
        <f t="shared" ca="1" si="3"/>
        <v>170</v>
      </c>
      <c r="G75" s="68" t="str">
        <f t="shared" si="4"/>
        <v/>
      </c>
      <c r="H75" s="45" t="str">
        <f t="shared" si="5"/>
        <v xml:space="preserve"> </v>
      </c>
    </row>
    <row r="76" spans="1:8" x14ac:dyDescent="0.25">
      <c r="A76" s="90">
        <f t="shared" si="1"/>
        <v>301</v>
      </c>
      <c r="B76" s="44">
        <f t="shared" ca="1" si="1"/>
        <v>44359</v>
      </c>
      <c r="C76" s="95"/>
      <c r="D76" s="65">
        <f t="shared" si="0"/>
        <v>0</v>
      </c>
      <c r="E76" s="65">
        <f t="shared" si="2"/>
        <v>0</v>
      </c>
      <c r="F76" s="93">
        <f t="shared" ca="1" si="3"/>
        <v>170</v>
      </c>
      <c r="G76" s="68" t="str">
        <f t="shared" si="4"/>
        <v/>
      </c>
      <c r="H76" s="45" t="str">
        <f t="shared" si="5"/>
        <v xml:space="preserve"> </v>
      </c>
    </row>
    <row r="77" spans="1:8" x14ac:dyDescent="0.25">
      <c r="A77" s="90">
        <f t="shared" si="1"/>
        <v>306</v>
      </c>
      <c r="B77" s="44">
        <f t="shared" ca="1" si="1"/>
        <v>44364</v>
      </c>
      <c r="C77" s="95"/>
      <c r="D77" s="65">
        <f t="shared" si="0"/>
        <v>0</v>
      </c>
      <c r="E77" s="65">
        <f t="shared" si="2"/>
        <v>0</v>
      </c>
      <c r="F77" s="93">
        <f t="shared" ca="1" si="3"/>
        <v>170</v>
      </c>
      <c r="G77" s="68" t="str">
        <f t="shared" si="4"/>
        <v/>
      </c>
      <c r="H77" s="45" t="str">
        <f t="shared" si="5"/>
        <v xml:space="preserve"> </v>
      </c>
    </row>
    <row r="78" spans="1:8" x14ac:dyDescent="0.25">
      <c r="A78" s="90">
        <f t="shared" si="1"/>
        <v>311</v>
      </c>
      <c r="B78" s="44">
        <f t="shared" ca="1" si="1"/>
        <v>44369</v>
      </c>
      <c r="C78" s="95"/>
      <c r="D78" s="65">
        <f t="shared" si="0"/>
        <v>0</v>
      </c>
      <c r="E78" s="65">
        <f t="shared" si="2"/>
        <v>0</v>
      </c>
      <c r="F78" s="93">
        <f t="shared" ca="1" si="3"/>
        <v>170</v>
      </c>
      <c r="G78" s="68" t="str">
        <f t="shared" si="4"/>
        <v/>
      </c>
      <c r="H78" s="45" t="str">
        <f t="shared" si="5"/>
        <v xml:space="preserve"> </v>
      </c>
    </row>
    <row r="79" spans="1:8" x14ac:dyDescent="0.25">
      <c r="A79" s="90">
        <f t="shared" si="1"/>
        <v>316</v>
      </c>
      <c r="B79" s="44">
        <f t="shared" ca="1" si="1"/>
        <v>44374</v>
      </c>
      <c r="C79" s="95"/>
      <c r="D79" s="65">
        <f t="shared" si="0"/>
        <v>0</v>
      </c>
      <c r="E79" s="65">
        <f t="shared" si="2"/>
        <v>0</v>
      </c>
      <c r="F79" s="93">
        <f t="shared" ca="1" si="3"/>
        <v>170</v>
      </c>
      <c r="G79" s="68" t="str">
        <f t="shared" si="4"/>
        <v/>
      </c>
      <c r="H79" s="45" t="str">
        <f t="shared" si="5"/>
        <v xml:space="preserve"> </v>
      </c>
    </row>
    <row r="80" spans="1:8" x14ac:dyDescent="0.25">
      <c r="A80" s="90">
        <f t="shared" si="1"/>
        <v>321</v>
      </c>
      <c r="B80" s="44">
        <f t="shared" ca="1" si="1"/>
        <v>44379</v>
      </c>
      <c r="C80" s="95"/>
      <c r="D80" s="65">
        <f t="shared" si="0"/>
        <v>0</v>
      </c>
      <c r="E80" s="65">
        <f t="shared" si="2"/>
        <v>0</v>
      </c>
      <c r="F80" s="93">
        <f t="shared" ca="1" si="3"/>
        <v>170</v>
      </c>
      <c r="G80" s="68" t="str">
        <f t="shared" si="4"/>
        <v/>
      </c>
      <c r="H80" s="45" t="str">
        <f t="shared" si="5"/>
        <v xml:space="preserve"> </v>
      </c>
    </row>
    <row r="81" spans="1:8" x14ac:dyDescent="0.25">
      <c r="A81" s="90">
        <f t="shared" si="1"/>
        <v>326</v>
      </c>
      <c r="B81" s="44">
        <f t="shared" ca="1" si="1"/>
        <v>44384</v>
      </c>
      <c r="C81" s="95"/>
      <c r="D81" s="65">
        <f t="shared" si="0"/>
        <v>0</v>
      </c>
      <c r="E81" s="65">
        <f t="shared" si="2"/>
        <v>0</v>
      </c>
      <c r="F81" s="93">
        <f t="shared" ca="1" si="3"/>
        <v>170</v>
      </c>
      <c r="G81" s="68" t="str">
        <f t="shared" si="4"/>
        <v/>
      </c>
      <c r="H81" s="45" t="str">
        <f t="shared" si="5"/>
        <v xml:space="preserve"> </v>
      </c>
    </row>
    <row r="82" spans="1:8" x14ac:dyDescent="0.25">
      <c r="A82" s="90">
        <f t="shared" ref="A82:B145" si="6">A81+$C$8</f>
        <v>331</v>
      </c>
      <c r="B82" s="44">
        <f t="shared" ca="1" si="6"/>
        <v>44389</v>
      </c>
      <c r="C82" s="95"/>
      <c r="D82" s="65">
        <f t="shared" ref="D82:D145" si="7">IF(ISBLANK(C82),,C82-C81)</f>
        <v>0</v>
      </c>
      <c r="E82" s="65">
        <f t="shared" ref="E82:E145" si="8">IF(ISBLANK(C82),,C82-C$5)</f>
        <v>0</v>
      </c>
      <c r="F82" s="93">
        <f t="shared" ref="F82:F145" ca="1" si="9">IF(F81&gt;F$5,F81+C$10*$C$8,$F$5)</f>
        <v>170</v>
      </c>
      <c r="G82" s="68" t="str">
        <f t="shared" ref="G82:G145" si="10">IF(ISBLANK(C82),"",((F82-C82)))</f>
        <v/>
      </c>
      <c r="H82" s="45" t="str">
        <f t="shared" ref="H82:H145" si="11">IF(ISBLANK(C82)," ",(C82/2.2046244202)/(($H$5/100)*2.54)^2)</f>
        <v xml:space="preserve"> </v>
      </c>
    </row>
    <row r="83" spans="1:8" x14ac:dyDescent="0.25">
      <c r="A83" s="90">
        <f t="shared" si="6"/>
        <v>336</v>
      </c>
      <c r="B83" s="44">
        <f t="shared" ca="1" si="6"/>
        <v>44394</v>
      </c>
      <c r="C83" s="95"/>
      <c r="D83" s="65">
        <f t="shared" si="7"/>
        <v>0</v>
      </c>
      <c r="E83" s="65">
        <f t="shared" si="8"/>
        <v>0</v>
      </c>
      <c r="F83" s="93">
        <f t="shared" ca="1" si="9"/>
        <v>170</v>
      </c>
      <c r="G83" s="68" t="str">
        <f t="shared" si="10"/>
        <v/>
      </c>
      <c r="H83" s="45" t="str">
        <f t="shared" si="11"/>
        <v xml:space="preserve"> </v>
      </c>
    </row>
    <row r="84" spans="1:8" x14ac:dyDescent="0.25">
      <c r="A84" s="90">
        <f t="shared" si="6"/>
        <v>341</v>
      </c>
      <c r="B84" s="44">
        <f t="shared" ca="1" si="6"/>
        <v>44399</v>
      </c>
      <c r="C84" s="95"/>
      <c r="D84" s="65">
        <f t="shared" si="7"/>
        <v>0</v>
      </c>
      <c r="E84" s="65">
        <f t="shared" si="8"/>
        <v>0</v>
      </c>
      <c r="F84" s="93">
        <f t="shared" ca="1" si="9"/>
        <v>170</v>
      </c>
      <c r="G84" s="68" t="str">
        <f t="shared" si="10"/>
        <v/>
      </c>
      <c r="H84" s="45" t="str">
        <f t="shared" si="11"/>
        <v xml:space="preserve"> </v>
      </c>
    </row>
    <row r="85" spans="1:8" x14ac:dyDescent="0.25">
      <c r="A85" s="90">
        <f t="shared" si="6"/>
        <v>346</v>
      </c>
      <c r="B85" s="44">
        <f t="shared" ca="1" si="6"/>
        <v>44404</v>
      </c>
      <c r="C85" s="95"/>
      <c r="D85" s="65">
        <f t="shared" si="7"/>
        <v>0</v>
      </c>
      <c r="E85" s="65">
        <f t="shared" si="8"/>
        <v>0</v>
      </c>
      <c r="F85" s="93">
        <f t="shared" ca="1" si="9"/>
        <v>170</v>
      </c>
      <c r="G85" s="68" t="str">
        <f t="shared" si="10"/>
        <v/>
      </c>
      <c r="H85" s="45" t="str">
        <f t="shared" si="11"/>
        <v xml:space="preserve"> </v>
      </c>
    </row>
    <row r="86" spans="1:8" x14ac:dyDescent="0.25">
      <c r="A86" s="90">
        <f t="shared" si="6"/>
        <v>351</v>
      </c>
      <c r="B86" s="44">
        <f t="shared" ca="1" si="6"/>
        <v>44409</v>
      </c>
      <c r="C86" s="95"/>
      <c r="D86" s="65">
        <f t="shared" si="7"/>
        <v>0</v>
      </c>
      <c r="E86" s="65">
        <f t="shared" si="8"/>
        <v>0</v>
      </c>
      <c r="F86" s="93">
        <f t="shared" ca="1" si="9"/>
        <v>170</v>
      </c>
      <c r="G86" s="68" t="str">
        <f t="shared" si="10"/>
        <v/>
      </c>
      <c r="H86" s="45" t="str">
        <f t="shared" si="11"/>
        <v xml:space="preserve"> </v>
      </c>
    </row>
    <row r="87" spans="1:8" x14ac:dyDescent="0.25">
      <c r="A87" s="90">
        <f t="shared" si="6"/>
        <v>356</v>
      </c>
      <c r="B87" s="44">
        <f t="shared" ca="1" si="6"/>
        <v>44414</v>
      </c>
      <c r="C87" s="95"/>
      <c r="D87" s="65">
        <f t="shared" si="7"/>
        <v>0</v>
      </c>
      <c r="E87" s="65">
        <f t="shared" si="8"/>
        <v>0</v>
      </c>
      <c r="F87" s="93">
        <f t="shared" ca="1" si="9"/>
        <v>170</v>
      </c>
      <c r="G87" s="68" t="str">
        <f t="shared" si="10"/>
        <v/>
      </c>
      <c r="H87" s="45" t="str">
        <f t="shared" si="11"/>
        <v xml:space="preserve"> </v>
      </c>
    </row>
    <row r="88" spans="1:8" x14ac:dyDescent="0.25">
      <c r="A88" s="90">
        <f t="shared" si="6"/>
        <v>361</v>
      </c>
      <c r="B88" s="44">
        <f t="shared" ca="1" si="6"/>
        <v>44419</v>
      </c>
      <c r="C88" s="95"/>
      <c r="D88" s="65">
        <f t="shared" si="7"/>
        <v>0</v>
      </c>
      <c r="E88" s="65">
        <f t="shared" si="8"/>
        <v>0</v>
      </c>
      <c r="F88" s="93">
        <f t="shared" ca="1" si="9"/>
        <v>170</v>
      </c>
      <c r="G88" s="68" t="str">
        <f t="shared" si="10"/>
        <v/>
      </c>
      <c r="H88" s="45" t="str">
        <f t="shared" si="11"/>
        <v xml:space="preserve"> </v>
      </c>
    </row>
    <row r="89" spans="1:8" x14ac:dyDescent="0.25">
      <c r="A89" s="90">
        <f t="shared" si="6"/>
        <v>366</v>
      </c>
      <c r="B89" s="44">
        <f t="shared" ca="1" si="6"/>
        <v>44424</v>
      </c>
      <c r="C89" s="95"/>
      <c r="D89" s="65">
        <f t="shared" si="7"/>
        <v>0</v>
      </c>
      <c r="E89" s="65">
        <f t="shared" si="8"/>
        <v>0</v>
      </c>
      <c r="F89" s="93">
        <f t="shared" ca="1" si="9"/>
        <v>170</v>
      </c>
      <c r="G89" s="68" t="str">
        <f t="shared" si="10"/>
        <v/>
      </c>
      <c r="H89" s="45" t="str">
        <f t="shared" si="11"/>
        <v xml:space="preserve"> </v>
      </c>
    </row>
    <row r="90" spans="1:8" x14ac:dyDescent="0.25">
      <c r="A90" s="90">
        <f t="shared" si="6"/>
        <v>371</v>
      </c>
      <c r="B90" s="44">
        <f t="shared" ca="1" si="6"/>
        <v>44429</v>
      </c>
      <c r="C90" s="95"/>
      <c r="D90" s="65">
        <f t="shared" si="7"/>
        <v>0</v>
      </c>
      <c r="E90" s="65">
        <f t="shared" si="8"/>
        <v>0</v>
      </c>
      <c r="F90" s="93">
        <f t="shared" ca="1" si="9"/>
        <v>170</v>
      </c>
      <c r="G90" s="68" t="str">
        <f t="shared" si="10"/>
        <v/>
      </c>
      <c r="H90" s="45" t="str">
        <f t="shared" si="11"/>
        <v xml:space="preserve"> </v>
      </c>
    </row>
    <row r="91" spans="1:8" x14ac:dyDescent="0.25">
      <c r="A91" s="90">
        <f t="shared" si="6"/>
        <v>376</v>
      </c>
      <c r="B91" s="44">
        <f t="shared" ca="1" si="6"/>
        <v>44434</v>
      </c>
      <c r="C91" s="95"/>
      <c r="D91" s="65">
        <f t="shared" si="7"/>
        <v>0</v>
      </c>
      <c r="E91" s="65">
        <f t="shared" si="8"/>
        <v>0</v>
      </c>
      <c r="F91" s="93">
        <f t="shared" ca="1" si="9"/>
        <v>170</v>
      </c>
      <c r="G91" s="68" t="str">
        <f t="shared" si="10"/>
        <v/>
      </c>
      <c r="H91" s="45" t="str">
        <f t="shared" si="11"/>
        <v xml:space="preserve"> </v>
      </c>
    </row>
    <row r="92" spans="1:8" x14ac:dyDescent="0.25">
      <c r="A92" s="90">
        <f t="shared" si="6"/>
        <v>381</v>
      </c>
      <c r="B92" s="44">
        <f t="shared" ca="1" si="6"/>
        <v>44439</v>
      </c>
      <c r="C92" s="95"/>
      <c r="D92" s="65">
        <f t="shared" si="7"/>
        <v>0</v>
      </c>
      <c r="E92" s="65">
        <f t="shared" si="8"/>
        <v>0</v>
      </c>
      <c r="F92" s="93">
        <f t="shared" ca="1" si="9"/>
        <v>170</v>
      </c>
      <c r="G92" s="68" t="str">
        <f t="shared" si="10"/>
        <v/>
      </c>
      <c r="H92" s="45" t="str">
        <f t="shared" si="11"/>
        <v xml:space="preserve"> </v>
      </c>
    </row>
    <row r="93" spans="1:8" x14ac:dyDescent="0.25">
      <c r="A93" s="90">
        <f t="shared" si="6"/>
        <v>386</v>
      </c>
      <c r="B93" s="44">
        <f t="shared" ca="1" si="6"/>
        <v>44444</v>
      </c>
      <c r="C93" s="95"/>
      <c r="D93" s="65">
        <f t="shared" si="7"/>
        <v>0</v>
      </c>
      <c r="E93" s="65">
        <f t="shared" si="8"/>
        <v>0</v>
      </c>
      <c r="F93" s="93">
        <f t="shared" ca="1" si="9"/>
        <v>170</v>
      </c>
      <c r="G93" s="68" t="str">
        <f t="shared" si="10"/>
        <v/>
      </c>
      <c r="H93" s="45" t="str">
        <f t="shared" si="11"/>
        <v xml:space="preserve"> </v>
      </c>
    </row>
    <row r="94" spans="1:8" x14ac:dyDescent="0.25">
      <c r="A94" s="90">
        <f t="shared" si="6"/>
        <v>391</v>
      </c>
      <c r="B94" s="44">
        <f t="shared" ca="1" si="6"/>
        <v>44449</v>
      </c>
      <c r="C94" s="95"/>
      <c r="D94" s="65">
        <f t="shared" si="7"/>
        <v>0</v>
      </c>
      <c r="E94" s="65">
        <f t="shared" si="8"/>
        <v>0</v>
      </c>
      <c r="F94" s="93">
        <f t="shared" ca="1" si="9"/>
        <v>170</v>
      </c>
      <c r="G94" s="68" t="str">
        <f t="shared" si="10"/>
        <v/>
      </c>
      <c r="H94" s="45" t="str">
        <f t="shared" si="11"/>
        <v xml:space="preserve"> </v>
      </c>
    </row>
    <row r="95" spans="1:8" x14ac:dyDescent="0.25">
      <c r="A95" s="90">
        <f t="shared" si="6"/>
        <v>396</v>
      </c>
      <c r="B95" s="44">
        <f t="shared" ca="1" si="6"/>
        <v>44454</v>
      </c>
      <c r="C95" s="95"/>
      <c r="D95" s="65">
        <f t="shared" si="7"/>
        <v>0</v>
      </c>
      <c r="E95" s="65">
        <f t="shared" si="8"/>
        <v>0</v>
      </c>
      <c r="F95" s="93">
        <f t="shared" ca="1" si="9"/>
        <v>170</v>
      </c>
      <c r="G95" s="68" t="str">
        <f t="shared" si="10"/>
        <v/>
      </c>
      <c r="H95" s="45" t="str">
        <f t="shared" si="11"/>
        <v xml:space="preserve"> </v>
      </c>
    </row>
    <row r="96" spans="1:8" x14ac:dyDescent="0.25">
      <c r="A96" s="90">
        <f t="shared" si="6"/>
        <v>401</v>
      </c>
      <c r="B96" s="44">
        <f t="shared" ca="1" si="6"/>
        <v>44459</v>
      </c>
      <c r="C96" s="95"/>
      <c r="D96" s="65">
        <f t="shared" si="7"/>
        <v>0</v>
      </c>
      <c r="E96" s="65">
        <f t="shared" si="8"/>
        <v>0</v>
      </c>
      <c r="F96" s="93">
        <f t="shared" ca="1" si="9"/>
        <v>170</v>
      </c>
      <c r="G96" s="68" t="str">
        <f t="shared" si="10"/>
        <v/>
      </c>
      <c r="H96" s="45" t="str">
        <f t="shared" si="11"/>
        <v xml:space="preserve"> </v>
      </c>
    </row>
    <row r="97" spans="1:8" x14ac:dyDescent="0.25">
      <c r="A97" s="90">
        <f t="shared" si="6"/>
        <v>406</v>
      </c>
      <c r="B97" s="44">
        <f t="shared" ca="1" si="6"/>
        <v>44464</v>
      </c>
      <c r="C97" s="95"/>
      <c r="D97" s="65">
        <f t="shared" si="7"/>
        <v>0</v>
      </c>
      <c r="E97" s="65">
        <f t="shared" si="8"/>
        <v>0</v>
      </c>
      <c r="F97" s="93">
        <f t="shared" ca="1" si="9"/>
        <v>170</v>
      </c>
      <c r="G97" s="68" t="str">
        <f t="shared" si="10"/>
        <v/>
      </c>
      <c r="H97" s="45" t="str">
        <f t="shared" si="11"/>
        <v xml:space="preserve"> </v>
      </c>
    </row>
    <row r="98" spans="1:8" x14ac:dyDescent="0.25">
      <c r="A98" s="90">
        <f t="shared" si="6"/>
        <v>411</v>
      </c>
      <c r="B98" s="44">
        <f t="shared" ca="1" si="6"/>
        <v>44469</v>
      </c>
      <c r="C98" s="95"/>
      <c r="D98" s="65">
        <f t="shared" si="7"/>
        <v>0</v>
      </c>
      <c r="E98" s="65">
        <f t="shared" si="8"/>
        <v>0</v>
      </c>
      <c r="F98" s="93">
        <f t="shared" ca="1" si="9"/>
        <v>170</v>
      </c>
      <c r="G98" s="68" t="str">
        <f t="shared" si="10"/>
        <v/>
      </c>
      <c r="H98" s="45" t="str">
        <f t="shared" si="11"/>
        <v xml:space="preserve"> </v>
      </c>
    </row>
    <row r="99" spans="1:8" x14ac:dyDescent="0.25">
      <c r="A99" s="90">
        <f t="shared" si="6"/>
        <v>416</v>
      </c>
      <c r="B99" s="44">
        <f t="shared" ca="1" si="6"/>
        <v>44474</v>
      </c>
      <c r="C99" s="95"/>
      <c r="D99" s="65">
        <f t="shared" si="7"/>
        <v>0</v>
      </c>
      <c r="E99" s="65">
        <f t="shared" si="8"/>
        <v>0</v>
      </c>
      <c r="F99" s="93">
        <f t="shared" ca="1" si="9"/>
        <v>170</v>
      </c>
      <c r="G99" s="68" t="str">
        <f t="shared" si="10"/>
        <v/>
      </c>
      <c r="H99" s="45" t="str">
        <f t="shared" si="11"/>
        <v xml:space="preserve"> </v>
      </c>
    </row>
    <row r="100" spans="1:8" x14ac:dyDescent="0.25">
      <c r="A100" s="90">
        <f t="shared" si="6"/>
        <v>421</v>
      </c>
      <c r="B100" s="44">
        <f t="shared" ca="1" si="6"/>
        <v>44479</v>
      </c>
      <c r="C100" s="95"/>
      <c r="D100" s="65">
        <f t="shared" si="7"/>
        <v>0</v>
      </c>
      <c r="E100" s="65">
        <f t="shared" si="8"/>
        <v>0</v>
      </c>
      <c r="F100" s="93">
        <f t="shared" ca="1" si="9"/>
        <v>170</v>
      </c>
      <c r="G100" s="68" t="str">
        <f t="shared" si="10"/>
        <v/>
      </c>
      <c r="H100" s="45" t="str">
        <f t="shared" si="11"/>
        <v xml:space="preserve"> </v>
      </c>
    </row>
    <row r="101" spans="1:8" x14ac:dyDescent="0.25">
      <c r="A101" s="90">
        <f t="shared" si="6"/>
        <v>426</v>
      </c>
      <c r="B101" s="44">
        <f t="shared" ca="1" si="6"/>
        <v>44484</v>
      </c>
      <c r="C101" s="95"/>
      <c r="D101" s="65">
        <f t="shared" si="7"/>
        <v>0</v>
      </c>
      <c r="E101" s="65">
        <f t="shared" si="8"/>
        <v>0</v>
      </c>
      <c r="F101" s="93">
        <f t="shared" ca="1" si="9"/>
        <v>170</v>
      </c>
      <c r="G101" s="68" t="str">
        <f t="shared" si="10"/>
        <v/>
      </c>
      <c r="H101" s="45" t="str">
        <f t="shared" si="11"/>
        <v xml:space="preserve"> </v>
      </c>
    </row>
    <row r="102" spans="1:8" x14ac:dyDescent="0.25">
      <c r="A102" s="90">
        <f t="shared" si="6"/>
        <v>431</v>
      </c>
      <c r="B102" s="44">
        <f t="shared" ca="1" si="6"/>
        <v>44489</v>
      </c>
      <c r="C102" s="95"/>
      <c r="D102" s="65">
        <f t="shared" si="7"/>
        <v>0</v>
      </c>
      <c r="E102" s="65">
        <f t="shared" si="8"/>
        <v>0</v>
      </c>
      <c r="F102" s="93">
        <f t="shared" ca="1" si="9"/>
        <v>170</v>
      </c>
      <c r="G102" s="68" t="str">
        <f t="shared" si="10"/>
        <v/>
      </c>
      <c r="H102" s="45" t="str">
        <f t="shared" si="11"/>
        <v xml:space="preserve"> </v>
      </c>
    </row>
    <row r="103" spans="1:8" x14ac:dyDescent="0.25">
      <c r="A103" s="90">
        <f t="shared" si="6"/>
        <v>436</v>
      </c>
      <c r="B103" s="44">
        <f t="shared" ca="1" si="6"/>
        <v>44494</v>
      </c>
      <c r="C103" s="95"/>
      <c r="D103" s="65">
        <f t="shared" si="7"/>
        <v>0</v>
      </c>
      <c r="E103" s="65">
        <f t="shared" si="8"/>
        <v>0</v>
      </c>
      <c r="F103" s="93">
        <f t="shared" ca="1" si="9"/>
        <v>170</v>
      </c>
      <c r="G103" s="68" t="str">
        <f t="shared" si="10"/>
        <v/>
      </c>
      <c r="H103" s="45" t="str">
        <f t="shared" si="11"/>
        <v xml:space="preserve"> </v>
      </c>
    </row>
    <row r="104" spans="1:8" x14ac:dyDescent="0.25">
      <c r="A104" s="90">
        <f t="shared" si="6"/>
        <v>441</v>
      </c>
      <c r="B104" s="44">
        <f t="shared" ca="1" si="6"/>
        <v>44499</v>
      </c>
      <c r="C104" s="95"/>
      <c r="D104" s="65">
        <f t="shared" si="7"/>
        <v>0</v>
      </c>
      <c r="E104" s="65">
        <f t="shared" si="8"/>
        <v>0</v>
      </c>
      <c r="F104" s="93">
        <f t="shared" ca="1" si="9"/>
        <v>170</v>
      </c>
      <c r="G104" s="68" t="str">
        <f t="shared" si="10"/>
        <v/>
      </c>
      <c r="H104" s="45" t="str">
        <f t="shared" si="11"/>
        <v xml:space="preserve"> </v>
      </c>
    </row>
    <row r="105" spans="1:8" x14ac:dyDescent="0.25">
      <c r="A105" s="90">
        <f t="shared" si="6"/>
        <v>446</v>
      </c>
      <c r="B105" s="44">
        <f t="shared" ca="1" si="6"/>
        <v>44504</v>
      </c>
      <c r="C105" s="95"/>
      <c r="D105" s="65">
        <f t="shared" si="7"/>
        <v>0</v>
      </c>
      <c r="E105" s="65">
        <f t="shared" si="8"/>
        <v>0</v>
      </c>
      <c r="F105" s="93">
        <f t="shared" ca="1" si="9"/>
        <v>170</v>
      </c>
      <c r="G105" s="68" t="str">
        <f t="shared" si="10"/>
        <v/>
      </c>
      <c r="H105" s="45" t="str">
        <f t="shared" si="11"/>
        <v xml:space="preserve"> </v>
      </c>
    </row>
    <row r="106" spans="1:8" x14ac:dyDescent="0.25">
      <c r="A106" s="90">
        <f t="shared" si="6"/>
        <v>451</v>
      </c>
      <c r="B106" s="44">
        <f t="shared" ca="1" si="6"/>
        <v>44509</v>
      </c>
      <c r="C106" s="95"/>
      <c r="D106" s="65">
        <f t="shared" si="7"/>
        <v>0</v>
      </c>
      <c r="E106" s="65">
        <f t="shared" si="8"/>
        <v>0</v>
      </c>
      <c r="F106" s="93">
        <f t="shared" ca="1" si="9"/>
        <v>170</v>
      </c>
      <c r="G106" s="68" t="str">
        <f t="shared" si="10"/>
        <v/>
      </c>
      <c r="H106" s="45" t="str">
        <f t="shared" si="11"/>
        <v xml:space="preserve"> </v>
      </c>
    </row>
    <row r="107" spans="1:8" x14ac:dyDescent="0.25">
      <c r="A107" s="90">
        <f t="shared" si="6"/>
        <v>456</v>
      </c>
      <c r="B107" s="44">
        <f t="shared" ca="1" si="6"/>
        <v>44514</v>
      </c>
      <c r="C107" s="95"/>
      <c r="D107" s="65">
        <f t="shared" si="7"/>
        <v>0</v>
      </c>
      <c r="E107" s="65">
        <f t="shared" si="8"/>
        <v>0</v>
      </c>
      <c r="F107" s="93">
        <f t="shared" ca="1" si="9"/>
        <v>170</v>
      </c>
      <c r="G107" s="68" t="str">
        <f t="shared" si="10"/>
        <v/>
      </c>
      <c r="H107" s="45" t="str">
        <f t="shared" si="11"/>
        <v xml:space="preserve"> </v>
      </c>
    </row>
    <row r="108" spans="1:8" x14ac:dyDescent="0.25">
      <c r="A108" s="90">
        <f t="shared" si="6"/>
        <v>461</v>
      </c>
      <c r="B108" s="44">
        <f t="shared" ca="1" si="6"/>
        <v>44519</v>
      </c>
      <c r="C108" s="95"/>
      <c r="D108" s="65">
        <f t="shared" si="7"/>
        <v>0</v>
      </c>
      <c r="E108" s="65">
        <f t="shared" si="8"/>
        <v>0</v>
      </c>
      <c r="F108" s="93">
        <f t="shared" ca="1" si="9"/>
        <v>170</v>
      </c>
      <c r="G108" s="68" t="str">
        <f t="shared" si="10"/>
        <v/>
      </c>
      <c r="H108" s="45" t="str">
        <f t="shared" si="11"/>
        <v xml:space="preserve"> </v>
      </c>
    </row>
    <row r="109" spans="1:8" x14ac:dyDescent="0.25">
      <c r="A109" s="90">
        <f t="shared" si="6"/>
        <v>466</v>
      </c>
      <c r="B109" s="44">
        <f t="shared" ca="1" si="6"/>
        <v>44524</v>
      </c>
      <c r="C109" s="95"/>
      <c r="D109" s="65">
        <f t="shared" si="7"/>
        <v>0</v>
      </c>
      <c r="E109" s="65">
        <f t="shared" si="8"/>
        <v>0</v>
      </c>
      <c r="F109" s="93">
        <f t="shared" ca="1" si="9"/>
        <v>170</v>
      </c>
      <c r="G109" s="68" t="str">
        <f t="shared" si="10"/>
        <v/>
      </c>
      <c r="H109" s="45" t="str">
        <f t="shared" si="11"/>
        <v xml:space="preserve"> </v>
      </c>
    </row>
    <row r="110" spans="1:8" x14ac:dyDescent="0.25">
      <c r="A110" s="90">
        <f t="shared" si="6"/>
        <v>471</v>
      </c>
      <c r="B110" s="44">
        <f t="shared" ca="1" si="6"/>
        <v>44529</v>
      </c>
      <c r="C110" s="95"/>
      <c r="D110" s="65">
        <f t="shared" si="7"/>
        <v>0</v>
      </c>
      <c r="E110" s="65">
        <f t="shared" si="8"/>
        <v>0</v>
      </c>
      <c r="F110" s="93">
        <f t="shared" ca="1" si="9"/>
        <v>170</v>
      </c>
      <c r="G110" s="68" t="str">
        <f t="shared" si="10"/>
        <v/>
      </c>
      <c r="H110" s="45" t="str">
        <f t="shared" si="11"/>
        <v xml:space="preserve"> </v>
      </c>
    </row>
    <row r="111" spans="1:8" x14ac:dyDescent="0.25">
      <c r="A111" s="90">
        <f t="shared" si="6"/>
        <v>476</v>
      </c>
      <c r="B111" s="44">
        <f t="shared" ca="1" si="6"/>
        <v>44534</v>
      </c>
      <c r="C111" s="95"/>
      <c r="D111" s="65">
        <f t="shared" si="7"/>
        <v>0</v>
      </c>
      <c r="E111" s="65">
        <f t="shared" si="8"/>
        <v>0</v>
      </c>
      <c r="F111" s="93">
        <f t="shared" ca="1" si="9"/>
        <v>170</v>
      </c>
      <c r="G111" s="68" t="str">
        <f t="shared" si="10"/>
        <v/>
      </c>
      <c r="H111" s="45" t="str">
        <f t="shared" si="11"/>
        <v xml:space="preserve"> </v>
      </c>
    </row>
    <row r="112" spans="1:8" x14ac:dyDescent="0.25">
      <c r="A112" s="90">
        <f t="shared" si="6"/>
        <v>481</v>
      </c>
      <c r="B112" s="44">
        <f t="shared" ca="1" si="6"/>
        <v>44539</v>
      </c>
      <c r="C112" s="95"/>
      <c r="D112" s="65">
        <f t="shared" si="7"/>
        <v>0</v>
      </c>
      <c r="E112" s="65">
        <f t="shared" si="8"/>
        <v>0</v>
      </c>
      <c r="F112" s="93">
        <f t="shared" ca="1" si="9"/>
        <v>170</v>
      </c>
      <c r="G112" s="68" t="str">
        <f t="shared" si="10"/>
        <v/>
      </c>
      <c r="H112" s="45" t="str">
        <f t="shared" si="11"/>
        <v xml:space="preserve"> </v>
      </c>
    </row>
    <row r="113" spans="1:8" x14ac:dyDescent="0.25">
      <c r="A113" s="90">
        <f t="shared" si="6"/>
        <v>486</v>
      </c>
      <c r="B113" s="44">
        <f t="shared" ca="1" si="6"/>
        <v>44544</v>
      </c>
      <c r="C113" s="95"/>
      <c r="D113" s="65">
        <f t="shared" si="7"/>
        <v>0</v>
      </c>
      <c r="E113" s="65">
        <f t="shared" si="8"/>
        <v>0</v>
      </c>
      <c r="F113" s="93">
        <f t="shared" ca="1" si="9"/>
        <v>170</v>
      </c>
      <c r="G113" s="68" t="str">
        <f t="shared" si="10"/>
        <v/>
      </c>
      <c r="H113" s="45" t="str">
        <f t="shared" si="11"/>
        <v xml:space="preserve"> </v>
      </c>
    </row>
    <row r="114" spans="1:8" x14ac:dyDescent="0.25">
      <c r="A114" s="90">
        <f t="shared" si="6"/>
        <v>491</v>
      </c>
      <c r="B114" s="44">
        <f t="shared" ca="1" si="6"/>
        <v>44549</v>
      </c>
      <c r="C114" s="95"/>
      <c r="D114" s="65">
        <f t="shared" si="7"/>
        <v>0</v>
      </c>
      <c r="E114" s="65">
        <f t="shared" si="8"/>
        <v>0</v>
      </c>
      <c r="F114" s="93">
        <f t="shared" ca="1" si="9"/>
        <v>170</v>
      </c>
      <c r="G114" s="68" t="str">
        <f t="shared" si="10"/>
        <v/>
      </c>
      <c r="H114" s="45" t="str">
        <f t="shared" si="11"/>
        <v xml:space="preserve"> </v>
      </c>
    </row>
    <row r="115" spans="1:8" x14ac:dyDescent="0.25">
      <c r="A115" s="90">
        <f t="shared" si="6"/>
        <v>496</v>
      </c>
      <c r="B115" s="44">
        <f t="shared" ca="1" si="6"/>
        <v>44554</v>
      </c>
      <c r="C115" s="95"/>
      <c r="D115" s="65">
        <f t="shared" si="7"/>
        <v>0</v>
      </c>
      <c r="E115" s="65">
        <f t="shared" si="8"/>
        <v>0</v>
      </c>
      <c r="F115" s="93">
        <f t="shared" ca="1" si="9"/>
        <v>170</v>
      </c>
      <c r="G115" s="68" t="str">
        <f t="shared" si="10"/>
        <v/>
      </c>
      <c r="H115" s="45" t="str">
        <f t="shared" si="11"/>
        <v xml:space="preserve"> </v>
      </c>
    </row>
    <row r="116" spans="1:8" x14ac:dyDescent="0.25">
      <c r="A116" s="90">
        <f t="shared" si="6"/>
        <v>501</v>
      </c>
      <c r="B116" s="44">
        <f t="shared" ca="1" si="6"/>
        <v>44559</v>
      </c>
      <c r="C116" s="95"/>
      <c r="D116" s="65">
        <f t="shared" si="7"/>
        <v>0</v>
      </c>
      <c r="E116" s="65">
        <f t="shared" si="8"/>
        <v>0</v>
      </c>
      <c r="F116" s="93">
        <f t="shared" ca="1" si="9"/>
        <v>170</v>
      </c>
      <c r="G116" s="68" t="str">
        <f t="shared" si="10"/>
        <v/>
      </c>
      <c r="H116" s="45" t="str">
        <f t="shared" si="11"/>
        <v xml:space="preserve"> </v>
      </c>
    </row>
    <row r="117" spans="1:8" x14ac:dyDescent="0.25">
      <c r="A117" s="90">
        <f t="shared" si="6"/>
        <v>506</v>
      </c>
      <c r="B117" s="44">
        <f t="shared" ca="1" si="6"/>
        <v>44564</v>
      </c>
      <c r="C117" s="95"/>
      <c r="D117" s="65">
        <f t="shared" si="7"/>
        <v>0</v>
      </c>
      <c r="E117" s="65">
        <f t="shared" si="8"/>
        <v>0</v>
      </c>
      <c r="F117" s="93">
        <f t="shared" ca="1" si="9"/>
        <v>170</v>
      </c>
      <c r="G117" s="68" t="str">
        <f t="shared" si="10"/>
        <v/>
      </c>
      <c r="H117" s="45" t="str">
        <f t="shared" si="11"/>
        <v xml:space="preserve"> </v>
      </c>
    </row>
    <row r="118" spans="1:8" x14ac:dyDescent="0.25">
      <c r="A118" s="90">
        <f t="shared" si="6"/>
        <v>511</v>
      </c>
      <c r="B118" s="44">
        <f t="shared" ca="1" si="6"/>
        <v>44569</v>
      </c>
      <c r="C118" s="95"/>
      <c r="D118" s="65">
        <f t="shared" si="7"/>
        <v>0</v>
      </c>
      <c r="E118" s="65">
        <f t="shared" si="8"/>
        <v>0</v>
      </c>
      <c r="F118" s="93">
        <f t="shared" ca="1" si="9"/>
        <v>170</v>
      </c>
      <c r="G118" s="68" t="str">
        <f t="shared" si="10"/>
        <v/>
      </c>
      <c r="H118" s="45" t="str">
        <f t="shared" si="11"/>
        <v xml:space="preserve"> </v>
      </c>
    </row>
    <row r="119" spans="1:8" x14ac:dyDescent="0.25">
      <c r="A119" s="90">
        <f t="shared" si="6"/>
        <v>516</v>
      </c>
      <c r="B119" s="44">
        <f t="shared" ca="1" si="6"/>
        <v>44574</v>
      </c>
      <c r="C119" s="95"/>
      <c r="D119" s="65">
        <f t="shared" si="7"/>
        <v>0</v>
      </c>
      <c r="E119" s="65">
        <f t="shared" si="8"/>
        <v>0</v>
      </c>
      <c r="F119" s="93">
        <f t="shared" ca="1" si="9"/>
        <v>170</v>
      </c>
      <c r="G119" s="68" t="str">
        <f t="shared" si="10"/>
        <v/>
      </c>
      <c r="H119" s="45" t="str">
        <f t="shared" si="11"/>
        <v xml:space="preserve"> </v>
      </c>
    </row>
    <row r="120" spans="1:8" x14ac:dyDescent="0.25">
      <c r="A120" s="90">
        <f t="shared" si="6"/>
        <v>521</v>
      </c>
      <c r="B120" s="44">
        <f t="shared" ca="1" si="6"/>
        <v>44579</v>
      </c>
      <c r="C120" s="95"/>
      <c r="D120" s="65">
        <f t="shared" si="7"/>
        <v>0</v>
      </c>
      <c r="E120" s="65">
        <f t="shared" si="8"/>
        <v>0</v>
      </c>
      <c r="F120" s="93">
        <f t="shared" ca="1" si="9"/>
        <v>170</v>
      </c>
      <c r="G120" s="68" t="str">
        <f t="shared" si="10"/>
        <v/>
      </c>
      <c r="H120" s="45" t="str">
        <f t="shared" si="11"/>
        <v xml:space="preserve"> </v>
      </c>
    </row>
    <row r="121" spans="1:8" x14ac:dyDescent="0.25">
      <c r="A121" s="90">
        <f t="shared" si="6"/>
        <v>526</v>
      </c>
      <c r="B121" s="44">
        <f t="shared" ca="1" si="6"/>
        <v>44584</v>
      </c>
      <c r="C121" s="95"/>
      <c r="D121" s="65">
        <f t="shared" si="7"/>
        <v>0</v>
      </c>
      <c r="E121" s="65">
        <f t="shared" si="8"/>
        <v>0</v>
      </c>
      <c r="F121" s="93">
        <f t="shared" ca="1" si="9"/>
        <v>170</v>
      </c>
      <c r="G121" s="68" t="str">
        <f t="shared" si="10"/>
        <v/>
      </c>
      <c r="H121" s="45" t="str">
        <f t="shared" si="11"/>
        <v xml:space="preserve"> </v>
      </c>
    </row>
    <row r="122" spans="1:8" x14ac:dyDescent="0.25">
      <c r="A122" s="90">
        <f t="shared" si="6"/>
        <v>531</v>
      </c>
      <c r="B122" s="44">
        <f t="shared" ca="1" si="6"/>
        <v>44589</v>
      </c>
      <c r="C122" s="95"/>
      <c r="D122" s="65">
        <f t="shared" si="7"/>
        <v>0</v>
      </c>
      <c r="E122" s="65">
        <f t="shared" si="8"/>
        <v>0</v>
      </c>
      <c r="F122" s="93">
        <f t="shared" ca="1" si="9"/>
        <v>170</v>
      </c>
      <c r="G122" s="68" t="str">
        <f t="shared" si="10"/>
        <v/>
      </c>
      <c r="H122" s="45" t="str">
        <f t="shared" si="11"/>
        <v xml:space="preserve"> </v>
      </c>
    </row>
    <row r="123" spans="1:8" x14ac:dyDescent="0.25">
      <c r="A123" s="90">
        <f t="shared" si="6"/>
        <v>536</v>
      </c>
      <c r="B123" s="44">
        <f t="shared" ca="1" si="6"/>
        <v>44594</v>
      </c>
      <c r="C123" s="95"/>
      <c r="D123" s="65">
        <f t="shared" si="7"/>
        <v>0</v>
      </c>
      <c r="E123" s="65">
        <f t="shared" si="8"/>
        <v>0</v>
      </c>
      <c r="F123" s="93">
        <f t="shared" ca="1" si="9"/>
        <v>170</v>
      </c>
      <c r="G123" s="68" t="str">
        <f t="shared" si="10"/>
        <v/>
      </c>
      <c r="H123" s="45" t="str">
        <f t="shared" si="11"/>
        <v xml:space="preserve"> </v>
      </c>
    </row>
    <row r="124" spans="1:8" x14ac:dyDescent="0.25">
      <c r="A124" s="90">
        <f t="shared" si="6"/>
        <v>541</v>
      </c>
      <c r="B124" s="44">
        <f t="shared" ca="1" si="6"/>
        <v>44599</v>
      </c>
      <c r="C124" s="95"/>
      <c r="D124" s="65">
        <f t="shared" si="7"/>
        <v>0</v>
      </c>
      <c r="E124" s="65">
        <f t="shared" si="8"/>
        <v>0</v>
      </c>
      <c r="F124" s="93">
        <f t="shared" ca="1" si="9"/>
        <v>170</v>
      </c>
      <c r="G124" s="68" t="str">
        <f t="shared" si="10"/>
        <v/>
      </c>
      <c r="H124" s="45" t="str">
        <f t="shared" si="11"/>
        <v xml:space="preserve"> </v>
      </c>
    </row>
    <row r="125" spans="1:8" x14ac:dyDescent="0.25">
      <c r="A125" s="90">
        <f t="shared" si="6"/>
        <v>546</v>
      </c>
      <c r="B125" s="44">
        <f t="shared" ca="1" si="6"/>
        <v>44604</v>
      </c>
      <c r="C125" s="95"/>
      <c r="D125" s="65">
        <f t="shared" si="7"/>
        <v>0</v>
      </c>
      <c r="E125" s="65">
        <f t="shared" si="8"/>
        <v>0</v>
      </c>
      <c r="F125" s="93">
        <f t="shared" ca="1" si="9"/>
        <v>170</v>
      </c>
      <c r="G125" s="68" t="str">
        <f t="shared" si="10"/>
        <v/>
      </c>
      <c r="H125" s="45" t="str">
        <f t="shared" si="11"/>
        <v xml:space="preserve"> </v>
      </c>
    </row>
    <row r="126" spans="1:8" x14ac:dyDescent="0.25">
      <c r="A126" s="90">
        <f t="shared" si="6"/>
        <v>551</v>
      </c>
      <c r="B126" s="44">
        <f t="shared" ca="1" si="6"/>
        <v>44609</v>
      </c>
      <c r="C126" s="95"/>
      <c r="D126" s="65">
        <f t="shared" si="7"/>
        <v>0</v>
      </c>
      <c r="E126" s="65">
        <f t="shared" si="8"/>
        <v>0</v>
      </c>
      <c r="F126" s="93">
        <f t="shared" ca="1" si="9"/>
        <v>170</v>
      </c>
      <c r="G126" s="68" t="str">
        <f t="shared" si="10"/>
        <v/>
      </c>
      <c r="H126" s="45" t="str">
        <f t="shared" si="11"/>
        <v xml:space="preserve"> </v>
      </c>
    </row>
    <row r="127" spans="1:8" x14ac:dyDescent="0.25">
      <c r="A127" s="90">
        <f t="shared" si="6"/>
        <v>556</v>
      </c>
      <c r="B127" s="44">
        <f t="shared" ca="1" si="6"/>
        <v>44614</v>
      </c>
      <c r="C127" s="95"/>
      <c r="D127" s="65">
        <f t="shared" si="7"/>
        <v>0</v>
      </c>
      <c r="E127" s="65">
        <f t="shared" si="8"/>
        <v>0</v>
      </c>
      <c r="F127" s="93">
        <f t="shared" ca="1" si="9"/>
        <v>170</v>
      </c>
      <c r="G127" s="68" t="str">
        <f t="shared" si="10"/>
        <v/>
      </c>
      <c r="H127" s="45" t="str">
        <f t="shared" si="11"/>
        <v xml:space="preserve"> </v>
      </c>
    </row>
    <row r="128" spans="1:8" x14ac:dyDescent="0.25">
      <c r="A128" s="90">
        <f t="shared" si="6"/>
        <v>561</v>
      </c>
      <c r="B128" s="44">
        <f t="shared" ca="1" si="6"/>
        <v>44619</v>
      </c>
      <c r="C128" s="95"/>
      <c r="D128" s="65">
        <f t="shared" si="7"/>
        <v>0</v>
      </c>
      <c r="E128" s="65">
        <f t="shared" si="8"/>
        <v>0</v>
      </c>
      <c r="F128" s="93">
        <f t="shared" ca="1" si="9"/>
        <v>170</v>
      </c>
      <c r="G128" s="68" t="str">
        <f t="shared" si="10"/>
        <v/>
      </c>
      <c r="H128" s="45" t="str">
        <f t="shared" si="11"/>
        <v xml:space="preserve"> </v>
      </c>
    </row>
    <row r="129" spans="1:8" x14ac:dyDescent="0.25">
      <c r="A129" s="90">
        <f t="shared" si="6"/>
        <v>566</v>
      </c>
      <c r="B129" s="44">
        <f t="shared" ca="1" si="6"/>
        <v>44624</v>
      </c>
      <c r="C129" s="95"/>
      <c r="D129" s="65">
        <f t="shared" si="7"/>
        <v>0</v>
      </c>
      <c r="E129" s="65">
        <f t="shared" si="8"/>
        <v>0</v>
      </c>
      <c r="F129" s="93">
        <f t="shared" ca="1" si="9"/>
        <v>170</v>
      </c>
      <c r="G129" s="68" t="str">
        <f t="shared" si="10"/>
        <v/>
      </c>
      <c r="H129" s="45" t="str">
        <f t="shared" si="11"/>
        <v xml:space="preserve"> </v>
      </c>
    </row>
    <row r="130" spans="1:8" x14ac:dyDescent="0.25">
      <c r="A130" s="90">
        <f t="shared" si="6"/>
        <v>571</v>
      </c>
      <c r="B130" s="44">
        <f t="shared" ca="1" si="6"/>
        <v>44629</v>
      </c>
      <c r="C130" s="95"/>
      <c r="D130" s="65">
        <f t="shared" si="7"/>
        <v>0</v>
      </c>
      <c r="E130" s="65">
        <f t="shared" si="8"/>
        <v>0</v>
      </c>
      <c r="F130" s="93">
        <f t="shared" ca="1" si="9"/>
        <v>170</v>
      </c>
      <c r="G130" s="68" t="str">
        <f t="shared" si="10"/>
        <v/>
      </c>
      <c r="H130" s="45" t="str">
        <f t="shared" si="11"/>
        <v xml:space="preserve"> </v>
      </c>
    </row>
    <row r="131" spans="1:8" x14ac:dyDescent="0.25">
      <c r="A131" s="90">
        <f t="shared" si="6"/>
        <v>576</v>
      </c>
      <c r="B131" s="44">
        <f t="shared" ca="1" si="6"/>
        <v>44634</v>
      </c>
      <c r="C131" s="95"/>
      <c r="D131" s="65">
        <f t="shared" si="7"/>
        <v>0</v>
      </c>
      <c r="E131" s="65">
        <f t="shared" si="8"/>
        <v>0</v>
      </c>
      <c r="F131" s="93">
        <f t="shared" ca="1" si="9"/>
        <v>170</v>
      </c>
      <c r="G131" s="68" t="str">
        <f t="shared" si="10"/>
        <v/>
      </c>
      <c r="H131" s="45" t="str">
        <f t="shared" si="11"/>
        <v xml:space="preserve"> </v>
      </c>
    </row>
    <row r="132" spans="1:8" x14ac:dyDescent="0.25">
      <c r="A132" s="90">
        <f t="shared" si="6"/>
        <v>581</v>
      </c>
      <c r="B132" s="44">
        <f t="shared" ca="1" si="6"/>
        <v>44639</v>
      </c>
      <c r="C132" s="95"/>
      <c r="D132" s="65">
        <f t="shared" si="7"/>
        <v>0</v>
      </c>
      <c r="E132" s="65">
        <f t="shared" si="8"/>
        <v>0</v>
      </c>
      <c r="F132" s="93">
        <f t="shared" ca="1" si="9"/>
        <v>170</v>
      </c>
      <c r="G132" s="68" t="str">
        <f t="shared" si="10"/>
        <v/>
      </c>
      <c r="H132" s="45" t="str">
        <f t="shared" si="11"/>
        <v xml:space="preserve"> </v>
      </c>
    </row>
    <row r="133" spans="1:8" x14ac:dyDescent="0.25">
      <c r="A133" s="90">
        <f t="shared" si="6"/>
        <v>586</v>
      </c>
      <c r="B133" s="44">
        <f t="shared" ca="1" si="6"/>
        <v>44644</v>
      </c>
      <c r="C133" s="95"/>
      <c r="D133" s="65">
        <f t="shared" si="7"/>
        <v>0</v>
      </c>
      <c r="E133" s="65">
        <f t="shared" si="8"/>
        <v>0</v>
      </c>
      <c r="F133" s="93">
        <f t="shared" ca="1" si="9"/>
        <v>170</v>
      </c>
      <c r="G133" s="68" t="str">
        <f t="shared" si="10"/>
        <v/>
      </c>
      <c r="H133" s="45" t="str">
        <f t="shared" si="11"/>
        <v xml:space="preserve"> </v>
      </c>
    </row>
    <row r="134" spans="1:8" x14ac:dyDescent="0.25">
      <c r="A134" s="90">
        <f t="shared" si="6"/>
        <v>591</v>
      </c>
      <c r="B134" s="44">
        <f t="shared" ca="1" si="6"/>
        <v>44649</v>
      </c>
      <c r="C134" s="95"/>
      <c r="D134" s="65">
        <f t="shared" si="7"/>
        <v>0</v>
      </c>
      <c r="E134" s="65">
        <f t="shared" si="8"/>
        <v>0</v>
      </c>
      <c r="F134" s="93">
        <f t="shared" ca="1" si="9"/>
        <v>170</v>
      </c>
      <c r="G134" s="68" t="str">
        <f t="shared" si="10"/>
        <v/>
      </c>
      <c r="H134" s="45" t="str">
        <f t="shared" si="11"/>
        <v xml:space="preserve"> </v>
      </c>
    </row>
    <row r="135" spans="1:8" x14ac:dyDescent="0.25">
      <c r="A135" s="90">
        <f t="shared" si="6"/>
        <v>596</v>
      </c>
      <c r="B135" s="44">
        <f t="shared" ca="1" si="6"/>
        <v>44654</v>
      </c>
      <c r="C135" s="95"/>
      <c r="D135" s="65">
        <f t="shared" si="7"/>
        <v>0</v>
      </c>
      <c r="E135" s="65">
        <f t="shared" si="8"/>
        <v>0</v>
      </c>
      <c r="F135" s="93">
        <f t="shared" ca="1" si="9"/>
        <v>170</v>
      </c>
      <c r="G135" s="68" t="str">
        <f t="shared" si="10"/>
        <v/>
      </c>
      <c r="H135" s="45" t="str">
        <f t="shared" si="11"/>
        <v xml:space="preserve"> </v>
      </c>
    </row>
    <row r="136" spans="1:8" x14ac:dyDescent="0.25">
      <c r="A136" s="90">
        <f t="shared" si="6"/>
        <v>601</v>
      </c>
      <c r="B136" s="44">
        <f t="shared" ca="1" si="6"/>
        <v>44659</v>
      </c>
      <c r="C136" s="95"/>
      <c r="D136" s="65">
        <f t="shared" si="7"/>
        <v>0</v>
      </c>
      <c r="E136" s="65">
        <f t="shared" si="8"/>
        <v>0</v>
      </c>
      <c r="F136" s="93">
        <f t="shared" ca="1" si="9"/>
        <v>170</v>
      </c>
      <c r="G136" s="68" t="str">
        <f t="shared" si="10"/>
        <v/>
      </c>
      <c r="H136" s="45" t="str">
        <f t="shared" si="11"/>
        <v xml:space="preserve"> </v>
      </c>
    </row>
    <row r="137" spans="1:8" x14ac:dyDescent="0.25">
      <c r="A137" s="90">
        <f t="shared" si="6"/>
        <v>606</v>
      </c>
      <c r="B137" s="44">
        <f t="shared" ca="1" si="6"/>
        <v>44664</v>
      </c>
      <c r="C137" s="95"/>
      <c r="D137" s="65">
        <f t="shared" si="7"/>
        <v>0</v>
      </c>
      <c r="E137" s="65">
        <f t="shared" si="8"/>
        <v>0</v>
      </c>
      <c r="F137" s="93">
        <f t="shared" ca="1" si="9"/>
        <v>170</v>
      </c>
      <c r="G137" s="68" t="str">
        <f t="shared" si="10"/>
        <v/>
      </c>
      <c r="H137" s="45" t="str">
        <f t="shared" si="11"/>
        <v xml:space="preserve"> </v>
      </c>
    </row>
    <row r="138" spans="1:8" x14ac:dyDescent="0.25">
      <c r="A138" s="90">
        <f t="shared" si="6"/>
        <v>611</v>
      </c>
      <c r="B138" s="44">
        <f t="shared" ca="1" si="6"/>
        <v>44669</v>
      </c>
      <c r="C138" s="95"/>
      <c r="D138" s="65">
        <f t="shared" si="7"/>
        <v>0</v>
      </c>
      <c r="E138" s="65">
        <f t="shared" si="8"/>
        <v>0</v>
      </c>
      <c r="F138" s="93">
        <f t="shared" ca="1" si="9"/>
        <v>170</v>
      </c>
      <c r="G138" s="68" t="str">
        <f t="shared" si="10"/>
        <v/>
      </c>
      <c r="H138" s="45" t="str">
        <f t="shared" si="11"/>
        <v xml:space="preserve"> </v>
      </c>
    </row>
    <row r="139" spans="1:8" x14ac:dyDescent="0.25">
      <c r="A139" s="90">
        <f t="shared" si="6"/>
        <v>616</v>
      </c>
      <c r="B139" s="44">
        <f t="shared" ca="1" si="6"/>
        <v>44674</v>
      </c>
      <c r="C139" s="95"/>
      <c r="D139" s="65">
        <f t="shared" si="7"/>
        <v>0</v>
      </c>
      <c r="E139" s="65">
        <f t="shared" si="8"/>
        <v>0</v>
      </c>
      <c r="F139" s="93">
        <f t="shared" ca="1" si="9"/>
        <v>170</v>
      </c>
      <c r="G139" s="68" t="str">
        <f t="shared" si="10"/>
        <v/>
      </c>
      <c r="H139" s="45" t="str">
        <f t="shared" si="11"/>
        <v xml:space="preserve"> </v>
      </c>
    </row>
    <row r="140" spans="1:8" x14ac:dyDescent="0.25">
      <c r="A140" s="90">
        <f t="shared" si="6"/>
        <v>621</v>
      </c>
      <c r="B140" s="44">
        <f t="shared" ca="1" si="6"/>
        <v>44679</v>
      </c>
      <c r="C140" s="95"/>
      <c r="D140" s="65">
        <f t="shared" si="7"/>
        <v>0</v>
      </c>
      <c r="E140" s="65">
        <f t="shared" si="8"/>
        <v>0</v>
      </c>
      <c r="F140" s="93">
        <f t="shared" ca="1" si="9"/>
        <v>170</v>
      </c>
      <c r="G140" s="68" t="str">
        <f t="shared" si="10"/>
        <v/>
      </c>
      <c r="H140" s="45" t="str">
        <f t="shared" si="11"/>
        <v xml:space="preserve"> </v>
      </c>
    </row>
    <row r="141" spans="1:8" x14ac:dyDescent="0.25">
      <c r="A141" s="90">
        <f t="shared" si="6"/>
        <v>626</v>
      </c>
      <c r="B141" s="44">
        <f t="shared" ca="1" si="6"/>
        <v>44684</v>
      </c>
      <c r="C141" s="95"/>
      <c r="D141" s="65">
        <f t="shared" si="7"/>
        <v>0</v>
      </c>
      <c r="E141" s="65">
        <f t="shared" si="8"/>
        <v>0</v>
      </c>
      <c r="F141" s="93">
        <f t="shared" ca="1" si="9"/>
        <v>170</v>
      </c>
      <c r="G141" s="68" t="str">
        <f t="shared" si="10"/>
        <v/>
      </c>
      <c r="H141" s="45" t="str">
        <f t="shared" si="11"/>
        <v xml:space="preserve"> </v>
      </c>
    </row>
    <row r="142" spans="1:8" x14ac:dyDescent="0.25">
      <c r="A142" s="90">
        <f t="shared" si="6"/>
        <v>631</v>
      </c>
      <c r="B142" s="44">
        <f t="shared" ca="1" si="6"/>
        <v>44689</v>
      </c>
      <c r="C142" s="95"/>
      <c r="D142" s="65">
        <f t="shared" si="7"/>
        <v>0</v>
      </c>
      <c r="E142" s="65">
        <f t="shared" si="8"/>
        <v>0</v>
      </c>
      <c r="F142" s="93">
        <f t="shared" ca="1" si="9"/>
        <v>170</v>
      </c>
      <c r="G142" s="68" t="str">
        <f t="shared" si="10"/>
        <v/>
      </c>
      <c r="H142" s="45" t="str">
        <f t="shared" si="11"/>
        <v xml:space="preserve"> </v>
      </c>
    </row>
    <row r="143" spans="1:8" x14ac:dyDescent="0.25">
      <c r="A143" s="90">
        <f t="shared" si="6"/>
        <v>636</v>
      </c>
      <c r="B143" s="44">
        <f t="shared" ca="1" si="6"/>
        <v>44694</v>
      </c>
      <c r="C143" s="95"/>
      <c r="D143" s="65">
        <f t="shared" si="7"/>
        <v>0</v>
      </c>
      <c r="E143" s="65">
        <f t="shared" si="8"/>
        <v>0</v>
      </c>
      <c r="F143" s="93">
        <f t="shared" ca="1" si="9"/>
        <v>170</v>
      </c>
      <c r="G143" s="68" t="str">
        <f t="shared" si="10"/>
        <v/>
      </c>
      <c r="H143" s="45" t="str">
        <f t="shared" si="11"/>
        <v xml:space="preserve"> </v>
      </c>
    </row>
    <row r="144" spans="1:8" x14ac:dyDescent="0.25">
      <c r="A144" s="90">
        <f t="shared" si="6"/>
        <v>641</v>
      </c>
      <c r="B144" s="44">
        <f t="shared" ca="1" si="6"/>
        <v>44699</v>
      </c>
      <c r="C144" s="95"/>
      <c r="D144" s="65">
        <f t="shared" si="7"/>
        <v>0</v>
      </c>
      <c r="E144" s="65">
        <f t="shared" si="8"/>
        <v>0</v>
      </c>
      <c r="F144" s="93">
        <f t="shared" ca="1" si="9"/>
        <v>170</v>
      </c>
      <c r="G144" s="68" t="str">
        <f t="shared" si="10"/>
        <v/>
      </c>
      <c r="H144" s="45" t="str">
        <f t="shared" si="11"/>
        <v xml:space="preserve"> </v>
      </c>
    </row>
    <row r="145" spans="1:8" x14ac:dyDescent="0.25">
      <c r="A145" s="90">
        <f t="shared" si="6"/>
        <v>646</v>
      </c>
      <c r="B145" s="44">
        <f t="shared" ca="1" si="6"/>
        <v>44704</v>
      </c>
      <c r="C145" s="95"/>
      <c r="D145" s="65">
        <f t="shared" si="7"/>
        <v>0</v>
      </c>
      <c r="E145" s="65">
        <f t="shared" si="8"/>
        <v>0</v>
      </c>
      <c r="F145" s="93">
        <f t="shared" ca="1" si="9"/>
        <v>170</v>
      </c>
      <c r="G145" s="68" t="str">
        <f t="shared" si="10"/>
        <v/>
      </c>
      <c r="H145" s="45" t="str">
        <f t="shared" si="11"/>
        <v xml:space="preserve"> </v>
      </c>
    </row>
    <row r="146" spans="1:8" x14ac:dyDescent="0.25">
      <c r="A146" s="90">
        <f t="shared" ref="A146:B209" si="12">A145+$C$8</f>
        <v>651</v>
      </c>
      <c r="B146" s="44">
        <f t="shared" ca="1" si="12"/>
        <v>44709</v>
      </c>
      <c r="C146" s="95"/>
      <c r="D146" s="65">
        <f t="shared" ref="D146:D209" si="13">IF(ISBLANK(C146),,C146-C145)</f>
        <v>0</v>
      </c>
      <c r="E146" s="65">
        <f t="shared" ref="E146:E209" si="14">IF(ISBLANK(C146),,C146-C$5)</f>
        <v>0</v>
      </c>
      <c r="F146" s="93">
        <f t="shared" ref="F146:F209" ca="1" si="15">IF(F145&gt;F$5,F145+C$10*$C$8,$F$5)</f>
        <v>170</v>
      </c>
      <c r="G146" s="68" t="str">
        <f t="shared" ref="G146:G209" si="16">IF(ISBLANK(C146),"",((F146-C146)))</f>
        <v/>
      </c>
      <c r="H146" s="45" t="str">
        <f t="shared" ref="H146:H209" si="17">IF(ISBLANK(C146)," ",(C146/2.2046244202)/(($H$5/100)*2.54)^2)</f>
        <v xml:space="preserve"> </v>
      </c>
    </row>
    <row r="147" spans="1:8" x14ac:dyDescent="0.25">
      <c r="A147" s="90">
        <f t="shared" si="12"/>
        <v>656</v>
      </c>
      <c r="B147" s="44">
        <f t="shared" ca="1" si="12"/>
        <v>44714</v>
      </c>
      <c r="C147" s="95"/>
      <c r="D147" s="65">
        <f t="shared" si="13"/>
        <v>0</v>
      </c>
      <c r="E147" s="65">
        <f t="shared" si="14"/>
        <v>0</v>
      </c>
      <c r="F147" s="93">
        <f t="shared" ca="1" si="15"/>
        <v>170</v>
      </c>
      <c r="G147" s="68" t="str">
        <f t="shared" si="16"/>
        <v/>
      </c>
      <c r="H147" s="45" t="str">
        <f t="shared" si="17"/>
        <v xml:space="preserve"> </v>
      </c>
    </row>
    <row r="148" spans="1:8" x14ac:dyDescent="0.25">
      <c r="A148" s="90">
        <f t="shared" si="12"/>
        <v>661</v>
      </c>
      <c r="B148" s="44">
        <f t="shared" ca="1" si="12"/>
        <v>44719</v>
      </c>
      <c r="C148" s="95"/>
      <c r="D148" s="65">
        <f t="shared" si="13"/>
        <v>0</v>
      </c>
      <c r="E148" s="65">
        <f t="shared" si="14"/>
        <v>0</v>
      </c>
      <c r="F148" s="93">
        <f t="shared" ca="1" si="15"/>
        <v>170</v>
      </c>
      <c r="G148" s="68" t="str">
        <f t="shared" si="16"/>
        <v/>
      </c>
      <c r="H148" s="45" t="str">
        <f t="shared" si="17"/>
        <v xml:space="preserve"> </v>
      </c>
    </row>
    <row r="149" spans="1:8" x14ac:dyDescent="0.25">
      <c r="A149" s="90">
        <f t="shared" si="12"/>
        <v>666</v>
      </c>
      <c r="B149" s="44">
        <f t="shared" ca="1" si="12"/>
        <v>44724</v>
      </c>
      <c r="C149" s="95"/>
      <c r="D149" s="65">
        <f t="shared" si="13"/>
        <v>0</v>
      </c>
      <c r="E149" s="65">
        <f t="shared" si="14"/>
        <v>0</v>
      </c>
      <c r="F149" s="93">
        <f t="shared" ca="1" si="15"/>
        <v>170</v>
      </c>
      <c r="G149" s="68" t="str">
        <f t="shared" si="16"/>
        <v/>
      </c>
      <c r="H149" s="45" t="str">
        <f t="shared" si="17"/>
        <v xml:space="preserve"> </v>
      </c>
    </row>
    <row r="150" spans="1:8" x14ac:dyDescent="0.25">
      <c r="A150" s="90">
        <f t="shared" si="12"/>
        <v>671</v>
      </c>
      <c r="B150" s="44">
        <f t="shared" ca="1" si="12"/>
        <v>44729</v>
      </c>
      <c r="C150" s="95"/>
      <c r="D150" s="65">
        <f t="shared" si="13"/>
        <v>0</v>
      </c>
      <c r="E150" s="65">
        <f t="shared" si="14"/>
        <v>0</v>
      </c>
      <c r="F150" s="93">
        <f t="shared" ca="1" si="15"/>
        <v>170</v>
      </c>
      <c r="G150" s="68" t="str">
        <f t="shared" si="16"/>
        <v/>
      </c>
      <c r="H150" s="45" t="str">
        <f t="shared" si="17"/>
        <v xml:space="preserve"> </v>
      </c>
    </row>
    <row r="151" spans="1:8" x14ac:dyDescent="0.25">
      <c r="A151" s="90">
        <f t="shared" si="12"/>
        <v>676</v>
      </c>
      <c r="B151" s="44">
        <f t="shared" ca="1" si="12"/>
        <v>44734</v>
      </c>
      <c r="C151" s="95"/>
      <c r="D151" s="65">
        <f t="shared" si="13"/>
        <v>0</v>
      </c>
      <c r="E151" s="65">
        <f t="shared" si="14"/>
        <v>0</v>
      </c>
      <c r="F151" s="93">
        <f t="shared" ca="1" si="15"/>
        <v>170</v>
      </c>
      <c r="G151" s="68" t="str">
        <f t="shared" si="16"/>
        <v/>
      </c>
      <c r="H151" s="45" t="str">
        <f t="shared" si="17"/>
        <v xml:space="preserve"> </v>
      </c>
    </row>
    <row r="152" spans="1:8" x14ac:dyDescent="0.25">
      <c r="A152" s="90">
        <f t="shared" si="12"/>
        <v>681</v>
      </c>
      <c r="B152" s="44">
        <f t="shared" ca="1" si="12"/>
        <v>44739</v>
      </c>
      <c r="C152" s="95"/>
      <c r="D152" s="65">
        <f t="shared" si="13"/>
        <v>0</v>
      </c>
      <c r="E152" s="65">
        <f t="shared" si="14"/>
        <v>0</v>
      </c>
      <c r="F152" s="93">
        <f t="shared" ca="1" si="15"/>
        <v>170</v>
      </c>
      <c r="G152" s="68" t="str">
        <f t="shared" si="16"/>
        <v/>
      </c>
      <c r="H152" s="45" t="str">
        <f t="shared" si="17"/>
        <v xml:space="preserve"> </v>
      </c>
    </row>
    <row r="153" spans="1:8" x14ac:dyDescent="0.25">
      <c r="A153" s="90">
        <f t="shared" si="12"/>
        <v>686</v>
      </c>
      <c r="B153" s="44">
        <f t="shared" ca="1" si="12"/>
        <v>44744</v>
      </c>
      <c r="C153" s="95"/>
      <c r="D153" s="65">
        <f t="shared" si="13"/>
        <v>0</v>
      </c>
      <c r="E153" s="65">
        <f t="shared" si="14"/>
        <v>0</v>
      </c>
      <c r="F153" s="93">
        <f t="shared" ca="1" si="15"/>
        <v>170</v>
      </c>
      <c r="G153" s="68" t="str">
        <f t="shared" si="16"/>
        <v/>
      </c>
      <c r="H153" s="45" t="str">
        <f t="shared" si="17"/>
        <v xml:space="preserve"> </v>
      </c>
    </row>
    <row r="154" spans="1:8" x14ac:dyDescent="0.25">
      <c r="A154" s="90">
        <f t="shared" si="12"/>
        <v>691</v>
      </c>
      <c r="B154" s="44">
        <f t="shared" ca="1" si="12"/>
        <v>44749</v>
      </c>
      <c r="C154" s="95"/>
      <c r="D154" s="65">
        <f t="shared" si="13"/>
        <v>0</v>
      </c>
      <c r="E154" s="65">
        <f t="shared" si="14"/>
        <v>0</v>
      </c>
      <c r="F154" s="93">
        <f t="shared" ca="1" si="15"/>
        <v>170</v>
      </c>
      <c r="G154" s="68" t="str">
        <f t="shared" si="16"/>
        <v/>
      </c>
      <c r="H154" s="45" t="str">
        <f t="shared" si="17"/>
        <v xml:space="preserve"> </v>
      </c>
    </row>
    <row r="155" spans="1:8" x14ac:dyDescent="0.25">
      <c r="A155" s="90">
        <f t="shared" si="12"/>
        <v>696</v>
      </c>
      <c r="B155" s="44">
        <f t="shared" ca="1" si="12"/>
        <v>44754</v>
      </c>
      <c r="C155" s="95"/>
      <c r="D155" s="65">
        <f t="shared" si="13"/>
        <v>0</v>
      </c>
      <c r="E155" s="65">
        <f t="shared" si="14"/>
        <v>0</v>
      </c>
      <c r="F155" s="93">
        <f t="shared" ca="1" si="15"/>
        <v>170</v>
      </c>
      <c r="G155" s="68" t="str">
        <f t="shared" si="16"/>
        <v/>
      </c>
      <c r="H155" s="45" t="str">
        <f t="shared" si="17"/>
        <v xml:space="preserve"> </v>
      </c>
    </row>
    <row r="156" spans="1:8" x14ac:dyDescent="0.25">
      <c r="A156" s="90">
        <f t="shared" si="12"/>
        <v>701</v>
      </c>
      <c r="B156" s="44">
        <f t="shared" ca="1" si="12"/>
        <v>44759</v>
      </c>
      <c r="C156" s="95"/>
      <c r="D156" s="65">
        <f t="shared" si="13"/>
        <v>0</v>
      </c>
      <c r="E156" s="65">
        <f t="shared" si="14"/>
        <v>0</v>
      </c>
      <c r="F156" s="93">
        <f t="shared" ca="1" si="15"/>
        <v>170</v>
      </c>
      <c r="G156" s="68" t="str">
        <f t="shared" si="16"/>
        <v/>
      </c>
      <c r="H156" s="45" t="str">
        <f t="shared" si="17"/>
        <v xml:space="preserve"> </v>
      </c>
    </row>
    <row r="157" spans="1:8" x14ac:dyDescent="0.25">
      <c r="A157" s="90">
        <f t="shared" si="12"/>
        <v>706</v>
      </c>
      <c r="B157" s="44">
        <f t="shared" ca="1" si="12"/>
        <v>44764</v>
      </c>
      <c r="C157" s="95"/>
      <c r="D157" s="65">
        <f t="shared" si="13"/>
        <v>0</v>
      </c>
      <c r="E157" s="65">
        <f t="shared" si="14"/>
        <v>0</v>
      </c>
      <c r="F157" s="93">
        <f t="shared" ca="1" si="15"/>
        <v>170</v>
      </c>
      <c r="G157" s="68" t="str">
        <f t="shared" si="16"/>
        <v/>
      </c>
      <c r="H157" s="45" t="str">
        <f t="shared" si="17"/>
        <v xml:space="preserve"> </v>
      </c>
    </row>
    <row r="158" spans="1:8" x14ac:dyDescent="0.25">
      <c r="A158" s="90">
        <f t="shared" si="12"/>
        <v>711</v>
      </c>
      <c r="B158" s="44">
        <f t="shared" ca="1" si="12"/>
        <v>44769</v>
      </c>
      <c r="C158" s="95"/>
      <c r="D158" s="65">
        <f t="shared" si="13"/>
        <v>0</v>
      </c>
      <c r="E158" s="65">
        <f t="shared" si="14"/>
        <v>0</v>
      </c>
      <c r="F158" s="93">
        <f t="shared" ca="1" si="15"/>
        <v>170</v>
      </c>
      <c r="G158" s="68" t="str">
        <f t="shared" si="16"/>
        <v/>
      </c>
      <c r="H158" s="45" t="str">
        <f t="shared" si="17"/>
        <v xml:space="preserve"> </v>
      </c>
    </row>
    <row r="159" spans="1:8" x14ac:dyDescent="0.25">
      <c r="A159" s="90">
        <f t="shared" si="12"/>
        <v>716</v>
      </c>
      <c r="B159" s="44">
        <f t="shared" ca="1" si="12"/>
        <v>44774</v>
      </c>
      <c r="C159" s="95"/>
      <c r="D159" s="65">
        <f t="shared" si="13"/>
        <v>0</v>
      </c>
      <c r="E159" s="65">
        <f t="shared" si="14"/>
        <v>0</v>
      </c>
      <c r="F159" s="93">
        <f t="shared" ca="1" si="15"/>
        <v>170</v>
      </c>
      <c r="G159" s="68" t="str">
        <f t="shared" si="16"/>
        <v/>
      </c>
      <c r="H159" s="45" t="str">
        <f t="shared" si="17"/>
        <v xml:space="preserve"> </v>
      </c>
    </row>
    <row r="160" spans="1:8" x14ac:dyDescent="0.25">
      <c r="A160" s="90">
        <f t="shared" si="12"/>
        <v>721</v>
      </c>
      <c r="B160" s="44">
        <f t="shared" ca="1" si="12"/>
        <v>44779</v>
      </c>
      <c r="C160" s="95"/>
      <c r="D160" s="65">
        <f t="shared" si="13"/>
        <v>0</v>
      </c>
      <c r="E160" s="65">
        <f t="shared" si="14"/>
        <v>0</v>
      </c>
      <c r="F160" s="93">
        <f t="shared" ca="1" si="15"/>
        <v>170</v>
      </c>
      <c r="G160" s="68" t="str">
        <f t="shared" si="16"/>
        <v/>
      </c>
      <c r="H160" s="45" t="str">
        <f t="shared" si="17"/>
        <v xml:space="preserve"> </v>
      </c>
    </row>
    <row r="161" spans="1:8" x14ac:dyDescent="0.25">
      <c r="A161" s="90">
        <f t="shared" si="12"/>
        <v>726</v>
      </c>
      <c r="B161" s="44">
        <f t="shared" ca="1" si="12"/>
        <v>44784</v>
      </c>
      <c r="C161" s="95"/>
      <c r="D161" s="65">
        <f t="shared" si="13"/>
        <v>0</v>
      </c>
      <c r="E161" s="65">
        <f t="shared" si="14"/>
        <v>0</v>
      </c>
      <c r="F161" s="93">
        <f t="shared" ca="1" si="15"/>
        <v>170</v>
      </c>
      <c r="G161" s="68" t="str">
        <f t="shared" si="16"/>
        <v/>
      </c>
      <c r="H161" s="45" t="str">
        <f t="shared" si="17"/>
        <v xml:space="preserve"> </v>
      </c>
    </row>
    <row r="162" spans="1:8" x14ac:dyDescent="0.25">
      <c r="A162" s="90">
        <f t="shared" si="12"/>
        <v>731</v>
      </c>
      <c r="B162" s="44">
        <f t="shared" ca="1" si="12"/>
        <v>44789</v>
      </c>
      <c r="C162" s="95"/>
      <c r="D162" s="65">
        <f t="shared" si="13"/>
        <v>0</v>
      </c>
      <c r="E162" s="65">
        <f t="shared" si="14"/>
        <v>0</v>
      </c>
      <c r="F162" s="93">
        <f t="shared" ca="1" si="15"/>
        <v>170</v>
      </c>
      <c r="G162" s="68" t="str">
        <f t="shared" si="16"/>
        <v/>
      </c>
      <c r="H162" s="45" t="str">
        <f t="shared" si="17"/>
        <v xml:space="preserve"> </v>
      </c>
    </row>
    <row r="163" spans="1:8" x14ac:dyDescent="0.25">
      <c r="A163" s="90">
        <f t="shared" si="12"/>
        <v>736</v>
      </c>
      <c r="B163" s="44">
        <f t="shared" ca="1" si="12"/>
        <v>44794</v>
      </c>
      <c r="C163" s="95"/>
      <c r="D163" s="65">
        <f t="shared" si="13"/>
        <v>0</v>
      </c>
      <c r="E163" s="65">
        <f t="shared" si="14"/>
        <v>0</v>
      </c>
      <c r="F163" s="93">
        <f t="shared" ca="1" si="15"/>
        <v>170</v>
      </c>
      <c r="G163" s="68" t="str">
        <f t="shared" si="16"/>
        <v/>
      </c>
      <c r="H163" s="45" t="str">
        <f t="shared" si="17"/>
        <v xml:space="preserve"> </v>
      </c>
    </row>
    <row r="164" spans="1:8" x14ac:dyDescent="0.25">
      <c r="A164" s="90">
        <f t="shared" si="12"/>
        <v>741</v>
      </c>
      <c r="B164" s="44">
        <f t="shared" ca="1" si="12"/>
        <v>44799</v>
      </c>
      <c r="C164" s="95"/>
      <c r="D164" s="65">
        <f t="shared" si="13"/>
        <v>0</v>
      </c>
      <c r="E164" s="65">
        <f t="shared" si="14"/>
        <v>0</v>
      </c>
      <c r="F164" s="93">
        <f t="shared" ca="1" si="15"/>
        <v>170</v>
      </c>
      <c r="G164" s="68" t="str">
        <f t="shared" si="16"/>
        <v/>
      </c>
      <c r="H164" s="45" t="str">
        <f t="shared" si="17"/>
        <v xml:space="preserve"> </v>
      </c>
    </row>
    <row r="165" spans="1:8" x14ac:dyDescent="0.25">
      <c r="A165" s="90">
        <f t="shared" si="12"/>
        <v>746</v>
      </c>
      <c r="B165" s="44">
        <f t="shared" ca="1" si="12"/>
        <v>44804</v>
      </c>
      <c r="C165" s="95"/>
      <c r="D165" s="65">
        <f t="shared" si="13"/>
        <v>0</v>
      </c>
      <c r="E165" s="65">
        <f t="shared" si="14"/>
        <v>0</v>
      </c>
      <c r="F165" s="93">
        <f t="shared" ca="1" si="15"/>
        <v>170</v>
      </c>
      <c r="G165" s="68" t="str">
        <f t="shared" si="16"/>
        <v/>
      </c>
      <c r="H165" s="45" t="str">
        <f t="shared" si="17"/>
        <v xml:space="preserve"> </v>
      </c>
    </row>
    <row r="166" spans="1:8" x14ac:dyDescent="0.25">
      <c r="A166" s="90">
        <f t="shared" si="12"/>
        <v>751</v>
      </c>
      <c r="B166" s="44">
        <f t="shared" ca="1" si="12"/>
        <v>44809</v>
      </c>
      <c r="C166" s="95"/>
      <c r="D166" s="65">
        <f t="shared" si="13"/>
        <v>0</v>
      </c>
      <c r="E166" s="65">
        <f t="shared" si="14"/>
        <v>0</v>
      </c>
      <c r="F166" s="93">
        <f t="shared" ca="1" si="15"/>
        <v>170</v>
      </c>
      <c r="G166" s="68" t="str">
        <f t="shared" si="16"/>
        <v/>
      </c>
      <c r="H166" s="45" t="str">
        <f t="shared" si="17"/>
        <v xml:space="preserve"> </v>
      </c>
    </row>
    <row r="167" spans="1:8" x14ac:dyDescent="0.25">
      <c r="A167" s="90">
        <f t="shared" si="12"/>
        <v>756</v>
      </c>
      <c r="B167" s="44">
        <f t="shared" ca="1" si="12"/>
        <v>44814</v>
      </c>
      <c r="C167" s="95"/>
      <c r="D167" s="65">
        <f t="shared" si="13"/>
        <v>0</v>
      </c>
      <c r="E167" s="65">
        <f t="shared" si="14"/>
        <v>0</v>
      </c>
      <c r="F167" s="93">
        <f t="shared" ca="1" si="15"/>
        <v>170</v>
      </c>
      <c r="G167" s="68" t="str">
        <f t="shared" si="16"/>
        <v/>
      </c>
      <c r="H167" s="45" t="str">
        <f t="shared" si="17"/>
        <v xml:space="preserve"> </v>
      </c>
    </row>
    <row r="168" spans="1:8" x14ac:dyDescent="0.25">
      <c r="A168" s="90">
        <f t="shared" si="12"/>
        <v>761</v>
      </c>
      <c r="B168" s="44">
        <f t="shared" ca="1" si="12"/>
        <v>44819</v>
      </c>
      <c r="C168" s="95"/>
      <c r="D168" s="65">
        <f t="shared" si="13"/>
        <v>0</v>
      </c>
      <c r="E168" s="65">
        <f t="shared" si="14"/>
        <v>0</v>
      </c>
      <c r="F168" s="93">
        <f t="shared" ca="1" si="15"/>
        <v>170</v>
      </c>
      <c r="G168" s="68" t="str">
        <f t="shared" si="16"/>
        <v/>
      </c>
      <c r="H168" s="45" t="str">
        <f t="shared" si="17"/>
        <v xml:space="preserve"> </v>
      </c>
    </row>
    <row r="169" spans="1:8" x14ac:dyDescent="0.25">
      <c r="A169" s="90">
        <f t="shared" si="12"/>
        <v>766</v>
      </c>
      <c r="B169" s="44">
        <f t="shared" ca="1" si="12"/>
        <v>44824</v>
      </c>
      <c r="C169" s="95"/>
      <c r="D169" s="65">
        <f t="shared" si="13"/>
        <v>0</v>
      </c>
      <c r="E169" s="65">
        <f t="shared" si="14"/>
        <v>0</v>
      </c>
      <c r="F169" s="93">
        <f t="shared" ca="1" si="15"/>
        <v>170</v>
      </c>
      <c r="G169" s="68" t="str">
        <f t="shared" si="16"/>
        <v/>
      </c>
      <c r="H169" s="45" t="str">
        <f t="shared" si="17"/>
        <v xml:space="preserve"> </v>
      </c>
    </row>
    <row r="170" spans="1:8" x14ac:dyDescent="0.25">
      <c r="A170" s="90">
        <f t="shared" si="12"/>
        <v>771</v>
      </c>
      <c r="B170" s="44">
        <f t="shared" ca="1" si="12"/>
        <v>44829</v>
      </c>
      <c r="C170" s="95"/>
      <c r="D170" s="65">
        <f t="shared" si="13"/>
        <v>0</v>
      </c>
      <c r="E170" s="65">
        <f t="shared" si="14"/>
        <v>0</v>
      </c>
      <c r="F170" s="93">
        <f t="shared" ca="1" si="15"/>
        <v>170</v>
      </c>
      <c r="G170" s="68" t="str">
        <f t="shared" si="16"/>
        <v/>
      </c>
      <c r="H170" s="45" t="str">
        <f t="shared" si="17"/>
        <v xml:space="preserve"> </v>
      </c>
    </row>
    <row r="171" spans="1:8" x14ac:dyDescent="0.25">
      <c r="A171" s="90">
        <f t="shared" si="12"/>
        <v>776</v>
      </c>
      <c r="B171" s="44">
        <f t="shared" ca="1" si="12"/>
        <v>44834</v>
      </c>
      <c r="C171" s="95"/>
      <c r="D171" s="65">
        <f t="shared" si="13"/>
        <v>0</v>
      </c>
      <c r="E171" s="65">
        <f t="shared" si="14"/>
        <v>0</v>
      </c>
      <c r="F171" s="93">
        <f t="shared" ca="1" si="15"/>
        <v>170</v>
      </c>
      <c r="G171" s="68" t="str">
        <f t="shared" si="16"/>
        <v/>
      </c>
      <c r="H171" s="45" t="str">
        <f t="shared" si="17"/>
        <v xml:space="preserve"> </v>
      </c>
    </row>
    <row r="172" spans="1:8" x14ac:dyDescent="0.25">
      <c r="A172" s="90">
        <f t="shared" si="12"/>
        <v>781</v>
      </c>
      <c r="B172" s="44">
        <f t="shared" ca="1" si="12"/>
        <v>44839</v>
      </c>
      <c r="C172" s="95"/>
      <c r="D172" s="65">
        <f t="shared" si="13"/>
        <v>0</v>
      </c>
      <c r="E172" s="65">
        <f t="shared" si="14"/>
        <v>0</v>
      </c>
      <c r="F172" s="93">
        <f t="shared" ca="1" si="15"/>
        <v>170</v>
      </c>
      <c r="G172" s="68" t="str">
        <f t="shared" si="16"/>
        <v/>
      </c>
      <c r="H172" s="45" t="str">
        <f t="shared" si="17"/>
        <v xml:space="preserve"> </v>
      </c>
    </row>
    <row r="173" spans="1:8" x14ac:dyDescent="0.25">
      <c r="A173" s="90">
        <f t="shared" si="12"/>
        <v>786</v>
      </c>
      <c r="B173" s="44">
        <f t="shared" ca="1" si="12"/>
        <v>44844</v>
      </c>
      <c r="C173" s="95"/>
      <c r="D173" s="65">
        <f t="shared" si="13"/>
        <v>0</v>
      </c>
      <c r="E173" s="65">
        <f t="shared" si="14"/>
        <v>0</v>
      </c>
      <c r="F173" s="93">
        <f t="shared" ca="1" si="15"/>
        <v>170</v>
      </c>
      <c r="G173" s="68" t="str">
        <f t="shared" si="16"/>
        <v/>
      </c>
      <c r="H173" s="45" t="str">
        <f t="shared" si="17"/>
        <v xml:space="preserve"> </v>
      </c>
    </row>
    <row r="174" spans="1:8" x14ac:dyDescent="0.25">
      <c r="A174" s="90">
        <f t="shared" si="12"/>
        <v>791</v>
      </c>
      <c r="B174" s="44">
        <f t="shared" ca="1" si="12"/>
        <v>44849</v>
      </c>
      <c r="C174" s="95"/>
      <c r="D174" s="65">
        <f t="shared" si="13"/>
        <v>0</v>
      </c>
      <c r="E174" s="65">
        <f t="shared" si="14"/>
        <v>0</v>
      </c>
      <c r="F174" s="93">
        <f t="shared" ca="1" si="15"/>
        <v>170</v>
      </c>
      <c r="G174" s="68" t="str">
        <f t="shared" si="16"/>
        <v/>
      </c>
      <c r="H174" s="45" t="str">
        <f t="shared" si="17"/>
        <v xml:space="preserve"> </v>
      </c>
    </row>
    <row r="175" spans="1:8" x14ac:dyDescent="0.25">
      <c r="A175" s="90">
        <f t="shared" si="12"/>
        <v>796</v>
      </c>
      <c r="B175" s="44">
        <f t="shared" ca="1" si="12"/>
        <v>44854</v>
      </c>
      <c r="C175" s="95"/>
      <c r="D175" s="65">
        <f t="shared" si="13"/>
        <v>0</v>
      </c>
      <c r="E175" s="65">
        <f t="shared" si="14"/>
        <v>0</v>
      </c>
      <c r="F175" s="93">
        <f t="shared" ca="1" si="15"/>
        <v>170</v>
      </c>
      <c r="G175" s="68" t="str">
        <f t="shared" si="16"/>
        <v/>
      </c>
      <c r="H175" s="45" t="str">
        <f t="shared" si="17"/>
        <v xml:space="preserve"> </v>
      </c>
    </row>
    <row r="176" spans="1:8" x14ac:dyDescent="0.25">
      <c r="A176" s="90">
        <f t="shared" si="12"/>
        <v>801</v>
      </c>
      <c r="B176" s="44">
        <f t="shared" ca="1" si="12"/>
        <v>44859</v>
      </c>
      <c r="C176" s="95"/>
      <c r="D176" s="65">
        <f t="shared" si="13"/>
        <v>0</v>
      </c>
      <c r="E176" s="65">
        <f t="shared" si="14"/>
        <v>0</v>
      </c>
      <c r="F176" s="93">
        <f t="shared" ca="1" si="15"/>
        <v>170</v>
      </c>
      <c r="G176" s="68" t="str">
        <f t="shared" si="16"/>
        <v/>
      </c>
      <c r="H176" s="45" t="str">
        <f t="shared" si="17"/>
        <v xml:space="preserve"> </v>
      </c>
    </row>
    <row r="177" spans="1:8" x14ac:dyDescent="0.25">
      <c r="A177" s="90">
        <f t="shared" si="12"/>
        <v>806</v>
      </c>
      <c r="B177" s="44">
        <f t="shared" ca="1" si="12"/>
        <v>44864</v>
      </c>
      <c r="C177" s="95"/>
      <c r="D177" s="65">
        <f t="shared" si="13"/>
        <v>0</v>
      </c>
      <c r="E177" s="65">
        <f t="shared" si="14"/>
        <v>0</v>
      </c>
      <c r="F177" s="93">
        <f t="shared" ca="1" si="15"/>
        <v>170</v>
      </c>
      <c r="G177" s="68" t="str">
        <f t="shared" si="16"/>
        <v/>
      </c>
      <c r="H177" s="45" t="str">
        <f t="shared" si="17"/>
        <v xml:space="preserve"> </v>
      </c>
    </row>
    <row r="178" spans="1:8" x14ac:dyDescent="0.25">
      <c r="A178" s="90">
        <f t="shared" si="12"/>
        <v>811</v>
      </c>
      <c r="B178" s="44">
        <f t="shared" ca="1" si="12"/>
        <v>44869</v>
      </c>
      <c r="C178" s="95"/>
      <c r="D178" s="65">
        <f t="shared" si="13"/>
        <v>0</v>
      </c>
      <c r="E178" s="65">
        <f t="shared" si="14"/>
        <v>0</v>
      </c>
      <c r="F178" s="93">
        <f t="shared" ca="1" si="15"/>
        <v>170</v>
      </c>
      <c r="G178" s="68" t="str">
        <f t="shared" si="16"/>
        <v/>
      </c>
      <c r="H178" s="45" t="str">
        <f t="shared" si="17"/>
        <v xml:space="preserve"> </v>
      </c>
    </row>
    <row r="179" spans="1:8" x14ac:dyDescent="0.25">
      <c r="A179" s="90">
        <f t="shared" si="12"/>
        <v>816</v>
      </c>
      <c r="B179" s="44">
        <f t="shared" ca="1" si="12"/>
        <v>44874</v>
      </c>
      <c r="C179" s="95"/>
      <c r="D179" s="65">
        <f t="shared" si="13"/>
        <v>0</v>
      </c>
      <c r="E179" s="65">
        <f t="shared" si="14"/>
        <v>0</v>
      </c>
      <c r="F179" s="93">
        <f t="shared" ca="1" si="15"/>
        <v>170</v>
      </c>
      <c r="G179" s="68" t="str">
        <f t="shared" si="16"/>
        <v/>
      </c>
      <c r="H179" s="45" t="str">
        <f t="shared" si="17"/>
        <v xml:space="preserve"> </v>
      </c>
    </row>
    <row r="180" spans="1:8" x14ac:dyDescent="0.25">
      <c r="A180" s="90">
        <f t="shared" si="12"/>
        <v>821</v>
      </c>
      <c r="B180" s="44">
        <f t="shared" ca="1" si="12"/>
        <v>44879</v>
      </c>
      <c r="C180" s="95"/>
      <c r="D180" s="65">
        <f t="shared" si="13"/>
        <v>0</v>
      </c>
      <c r="E180" s="65">
        <f t="shared" si="14"/>
        <v>0</v>
      </c>
      <c r="F180" s="93">
        <f t="shared" ca="1" si="15"/>
        <v>170</v>
      </c>
      <c r="G180" s="68" t="str">
        <f t="shared" si="16"/>
        <v/>
      </c>
      <c r="H180" s="45" t="str">
        <f t="shared" si="17"/>
        <v xml:space="preserve"> </v>
      </c>
    </row>
    <row r="181" spans="1:8" x14ac:dyDescent="0.25">
      <c r="A181" s="90">
        <f t="shared" si="12"/>
        <v>826</v>
      </c>
      <c r="B181" s="44">
        <f t="shared" ca="1" si="12"/>
        <v>44884</v>
      </c>
      <c r="C181" s="95"/>
      <c r="D181" s="65">
        <f t="shared" si="13"/>
        <v>0</v>
      </c>
      <c r="E181" s="65">
        <f t="shared" si="14"/>
        <v>0</v>
      </c>
      <c r="F181" s="93">
        <f t="shared" ca="1" si="15"/>
        <v>170</v>
      </c>
      <c r="G181" s="68" t="str">
        <f t="shared" si="16"/>
        <v/>
      </c>
      <c r="H181" s="45" t="str">
        <f t="shared" si="17"/>
        <v xml:space="preserve"> </v>
      </c>
    </row>
    <row r="182" spans="1:8" x14ac:dyDescent="0.25">
      <c r="A182" s="90">
        <f t="shared" si="12"/>
        <v>831</v>
      </c>
      <c r="B182" s="44">
        <f t="shared" ca="1" si="12"/>
        <v>44889</v>
      </c>
      <c r="C182" s="95"/>
      <c r="D182" s="65">
        <f t="shared" si="13"/>
        <v>0</v>
      </c>
      <c r="E182" s="65">
        <f t="shared" si="14"/>
        <v>0</v>
      </c>
      <c r="F182" s="93">
        <f t="shared" ca="1" si="15"/>
        <v>170</v>
      </c>
      <c r="G182" s="68" t="str">
        <f t="shared" si="16"/>
        <v/>
      </c>
      <c r="H182" s="45" t="str">
        <f t="shared" si="17"/>
        <v xml:space="preserve"> </v>
      </c>
    </row>
    <row r="183" spans="1:8" x14ac:dyDescent="0.25">
      <c r="A183" s="90">
        <f t="shared" si="12"/>
        <v>836</v>
      </c>
      <c r="B183" s="44">
        <f t="shared" ca="1" si="12"/>
        <v>44894</v>
      </c>
      <c r="C183" s="95"/>
      <c r="D183" s="65">
        <f t="shared" si="13"/>
        <v>0</v>
      </c>
      <c r="E183" s="65">
        <f t="shared" si="14"/>
        <v>0</v>
      </c>
      <c r="F183" s="93">
        <f t="shared" ca="1" si="15"/>
        <v>170</v>
      </c>
      <c r="G183" s="68" t="str">
        <f t="shared" si="16"/>
        <v/>
      </c>
      <c r="H183" s="45" t="str">
        <f t="shared" si="17"/>
        <v xml:space="preserve"> </v>
      </c>
    </row>
    <row r="184" spans="1:8" x14ac:dyDescent="0.25">
      <c r="A184" s="90">
        <f t="shared" si="12"/>
        <v>841</v>
      </c>
      <c r="B184" s="44">
        <f t="shared" ca="1" si="12"/>
        <v>44899</v>
      </c>
      <c r="C184" s="95"/>
      <c r="D184" s="65">
        <f t="shared" si="13"/>
        <v>0</v>
      </c>
      <c r="E184" s="65">
        <f t="shared" si="14"/>
        <v>0</v>
      </c>
      <c r="F184" s="93">
        <f t="shared" ca="1" si="15"/>
        <v>170</v>
      </c>
      <c r="G184" s="68" t="str">
        <f t="shared" si="16"/>
        <v/>
      </c>
      <c r="H184" s="45" t="str">
        <f t="shared" si="17"/>
        <v xml:space="preserve"> </v>
      </c>
    </row>
    <row r="185" spans="1:8" x14ac:dyDescent="0.25">
      <c r="A185" s="90">
        <f t="shared" si="12"/>
        <v>846</v>
      </c>
      <c r="B185" s="44">
        <f t="shared" ca="1" si="12"/>
        <v>44904</v>
      </c>
      <c r="C185" s="95"/>
      <c r="D185" s="65">
        <f t="shared" si="13"/>
        <v>0</v>
      </c>
      <c r="E185" s="65">
        <f t="shared" si="14"/>
        <v>0</v>
      </c>
      <c r="F185" s="93">
        <f t="shared" ca="1" si="15"/>
        <v>170</v>
      </c>
      <c r="G185" s="68" t="str">
        <f t="shared" si="16"/>
        <v/>
      </c>
      <c r="H185" s="45" t="str">
        <f t="shared" si="17"/>
        <v xml:space="preserve"> </v>
      </c>
    </row>
    <row r="186" spans="1:8" x14ac:dyDescent="0.25">
      <c r="A186" s="90">
        <f t="shared" si="12"/>
        <v>851</v>
      </c>
      <c r="B186" s="44">
        <f t="shared" ca="1" si="12"/>
        <v>44909</v>
      </c>
      <c r="C186" s="95"/>
      <c r="D186" s="65">
        <f t="shared" si="13"/>
        <v>0</v>
      </c>
      <c r="E186" s="65">
        <f t="shared" si="14"/>
        <v>0</v>
      </c>
      <c r="F186" s="93">
        <f t="shared" ca="1" si="15"/>
        <v>170</v>
      </c>
      <c r="G186" s="68" t="str">
        <f t="shared" si="16"/>
        <v/>
      </c>
      <c r="H186" s="45" t="str">
        <f t="shared" si="17"/>
        <v xml:space="preserve"> </v>
      </c>
    </row>
    <row r="187" spans="1:8" x14ac:dyDescent="0.25">
      <c r="A187" s="90">
        <f t="shared" si="12"/>
        <v>856</v>
      </c>
      <c r="B187" s="44">
        <f t="shared" ca="1" si="12"/>
        <v>44914</v>
      </c>
      <c r="C187" s="95"/>
      <c r="D187" s="65">
        <f t="shared" si="13"/>
        <v>0</v>
      </c>
      <c r="E187" s="65">
        <f t="shared" si="14"/>
        <v>0</v>
      </c>
      <c r="F187" s="93">
        <f t="shared" ca="1" si="15"/>
        <v>170</v>
      </c>
      <c r="G187" s="68" t="str">
        <f t="shared" si="16"/>
        <v/>
      </c>
      <c r="H187" s="45" t="str">
        <f t="shared" si="17"/>
        <v xml:space="preserve"> </v>
      </c>
    </row>
    <row r="188" spans="1:8" x14ac:dyDescent="0.25">
      <c r="A188" s="90">
        <f t="shared" si="12"/>
        <v>861</v>
      </c>
      <c r="B188" s="44">
        <f t="shared" ca="1" si="12"/>
        <v>44919</v>
      </c>
      <c r="C188" s="95"/>
      <c r="D188" s="65">
        <f t="shared" si="13"/>
        <v>0</v>
      </c>
      <c r="E188" s="65">
        <f t="shared" si="14"/>
        <v>0</v>
      </c>
      <c r="F188" s="93">
        <f t="shared" ca="1" si="15"/>
        <v>170</v>
      </c>
      <c r="G188" s="68" t="str">
        <f t="shared" si="16"/>
        <v/>
      </c>
      <c r="H188" s="45" t="str">
        <f t="shared" si="17"/>
        <v xml:space="preserve"> </v>
      </c>
    </row>
    <row r="189" spans="1:8" x14ac:dyDescent="0.25">
      <c r="A189" s="90">
        <f t="shared" si="12"/>
        <v>866</v>
      </c>
      <c r="B189" s="44">
        <f t="shared" ca="1" si="12"/>
        <v>44924</v>
      </c>
      <c r="C189" s="95"/>
      <c r="D189" s="65">
        <f t="shared" si="13"/>
        <v>0</v>
      </c>
      <c r="E189" s="65">
        <f t="shared" si="14"/>
        <v>0</v>
      </c>
      <c r="F189" s="93">
        <f t="shared" ca="1" si="15"/>
        <v>170</v>
      </c>
      <c r="G189" s="68" t="str">
        <f t="shared" si="16"/>
        <v/>
      </c>
      <c r="H189" s="45" t="str">
        <f t="shared" si="17"/>
        <v xml:space="preserve"> </v>
      </c>
    </row>
    <row r="190" spans="1:8" x14ac:dyDescent="0.25">
      <c r="A190" s="90">
        <f t="shared" si="12"/>
        <v>871</v>
      </c>
      <c r="B190" s="44">
        <f t="shared" ca="1" si="12"/>
        <v>44929</v>
      </c>
      <c r="C190" s="95"/>
      <c r="D190" s="65">
        <f t="shared" si="13"/>
        <v>0</v>
      </c>
      <c r="E190" s="65">
        <f t="shared" si="14"/>
        <v>0</v>
      </c>
      <c r="F190" s="93">
        <f t="shared" ca="1" si="15"/>
        <v>170</v>
      </c>
      <c r="G190" s="68" t="str">
        <f t="shared" si="16"/>
        <v/>
      </c>
      <c r="H190" s="45" t="str">
        <f t="shared" si="17"/>
        <v xml:space="preserve"> </v>
      </c>
    </row>
    <row r="191" spans="1:8" x14ac:dyDescent="0.25">
      <c r="A191" s="90">
        <f t="shared" si="12"/>
        <v>876</v>
      </c>
      <c r="B191" s="44">
        <f t="shared" ca="1" si="12"/>
        <v>44934</v>
      </c>
      <c r="C191" s="95"/>
      <c r="D191" s="65">
        <f t="shared" si="13"/>
        <v>0</v>
      </c>
      <c r="E191" s="65">
        <f t="shared" si="14"/>
        <v>0</v>
      </c>
      <c r="F191" s="93">
        <f t="shared" ca="1" si="15"/>
        <v>170</v>
      </c>
      <c r="G191" s="68" t="str">
        <f t="shared" si="16"/>
        <v/>
      </c>
      <c r="H191" s="45" t="str">
        <f t="shared" si="17"/>
        <v xml:space="preserve"> </v>
      </c>
    </row>
    <row r="192" spans="1:8" x14ac:dyDescent="0.25">
      <c r="A192" s="90">
        <f t="shared" si="12"/>
        <v>881</v>
      </c>
      <c r="B192" s="44">
        <f t="shared" ca="1" si="12"/>
        <v>44939</v>
      </c>
      <c r="C192" s="95"/>
      <c r="D192" s="65">
        <f t="shared" si="13"/>
        <v>0</v>
      </c>
      <c r="E192" s="65">
        <f t="shared" si="14"/>
        <v>0</v>
      </c>
      <c r="F192" s="93">
        <f t="shared" ca="1" si="15"/>
        <v>170</v>
      </c>
      <c r="G192" s="68" t="str">
        <f t="shared" si="16"/>
        <v/>
      </c>
      <c r="H192" s="45" t="str">
        <f t="shared" si="17"/>
        <v xml:space="preserve"> </v>
      </c>
    </row>
    <row r="193" spans="1:8" x14ac:dyDescent="0.25">
      <c r="A193" s="90">
        <f t="shared" si="12"/>
        <v>886</v>
      </c>
      <c r="B193" s="44">
        <f t="shared" ca="1" si="12"/>
        <v>44944</v>
      </c>
      <c r="C193" s="95"/>
      <c r="D193" s="65">
        <f t="shared" si="13"/>
        <v>0</v>
      </c>
      <c r="E193" s="65">
        <f t="shared" si="14"/>
        <v>0</v>
      </c>
      <c r="F193" s="93">
        <f t="shared" ca="1" si="15"/>
        <v>170</v>
      </c>
      <c r="G193" s="68" t="str">
        <f t="shared" si="16"/>
        <v/>
      </c>
      <c r="H193" s="45" t="str">
        <f t="shared" si="17"/>
        <v xml:space="preserve"> </v>
      </c>
    </row>
    <row r="194" spans="1:8" x14ac:dyDescent="0.25">
      <c r="A194" s="90">
        <f t="shared" si="12"/>
        <v>891</v>
      </c>
      <c r="B194" s="44">
        <f t="shared" ca="1" si="12"/>
        <v>44949</v>
      </c>
      <c r="C194" s="95"/>
      <c r="D194" s="65">
        <f t="shared" si="13"/>
        <v>0</v>
      </c>
      <c r="E194" s="65">
        <f t="shared" si="14"/>
        <v>0</v>
      </c>
      <c r="F194" s="93">
        <f t="shared" ca="1" si="15"/>
        <v>170</v>
      </c>
      <c r="G194" s="68" t="str">
        <f t="shared" si="16"/>
        <v/>
      </c>
      <c r="H194" s="45" t="str">
        <f t="shared" si="17"/>
        <v xml:space="preserve"> </v>
      </c>
    </row>
    <row r="195" spans="1:8" x14ac:dyDescent="0.25">
      <c r="A195" s="90">
        <f t="shared" si="12"/>
        <v>896</v>
      </c>
      <c r="B195" s="44">
        <f t="shared" ca="1" si="12"/>
        <v>44954</v>
      </c>
      <c r="C195" s="95"/>
      <c r="D195" s="65">
        <f t="shared" si="13"/>
        <v>0</v>
      </c>
      <c r="E195" s="65">
        <f t="shared" si="14"/>
        <v>0</v>
      </c>
      <c r="F195" s="93">
        <f t="shared" ca="1" si="15"/>
        <v>170</v>
      </c>
      <c r="G195" s="68" t="str">
        <f t="shared" si="16"/>
        <v/>
      </c>
      <c r="H195" s="45" t="str">
        <f t="shared" si="17"/>
        <v xml:space="preserve"> </v>
      </c>
    </row>
    <row r="196" spans="1:8" x14ac:dyDescent="0.25">
      <c r="A196" s="90">
        <f t="shared" si="12"/>
        <v>901</v>
      </c>
      <c r="B196" s="44">
        <f t="shared" ca="1" si="12"/>
        <v>44959</v>
      </c>
      <c r="C196" s="95"/>
      <c r="D196" s="65">
        <f t="shared" si="13"/>
        <v>0</v>
      </c>
      <c r="E196" s="65">
        <f t="shared" si="14"/>
        <v>0</v>
      </c>
      <c r="F196" s="93">
        <f t="shared" ca="1" si="15"/>
        <v>170</v>
      </c>
      <c r="G196" s="68" t="str">
        <f t="shared" si="16"/>
        <v/>
      </c>
      <c r="H196" s="45" t="str">
        <f t="shared" si="17"/>
        <v xml:space="preserve"> </v>
      </c>
    </row>
    <row r="197" spans="1:8" x14ac:dyDescent="0.25">
      <c r="A197" s="90">
        <f t="shared" si="12"/>
        <v>906</v>
      </c>
      <c r="B197" s="44">
        <f t="shared" ca="1" si="12"/>
        <v>44964</v>
      </c>
      <c r="C197" s="95"/>
      <c r="D197" s="65">
        <f t="shared" si="13"/>
        <v>0</v>
      </c>
      <c r="E197" s="65">
        <f t="shared" si="14"/>
        <v>0</v>
      </c>
      <c r="F197" s="93">
        <f t="shared" ca="1" si="15"/>
        <v>170</v>
      </c>
      <c r="G197" s="68" t="str">
        <f t="shared" si="16"/>
        <v/>
      </c>
      <c r="H197" s="45" t="str">
        <f t="shared" si="17"/>
        <v xml:space="preserve"> </v>
      </c>
    </row>
    <row r="198" spans="1:8" x14ac:dyDescent="0.25">
      <c r="A198" s="90">
        <f t="shared" si="12"/>
        <v>911</v>
      </c>
      <c r="B198" s="44">
        <f t="shared" ca="1" si="12"/>
        <v>44969</v>
      </c>
      <c r="C198" s="95"/>
      <c r="D198" s="65">
        <f t="shared" si="13"/>
        <v>0</v>
      </c>
      <c r="E198" s="65">
        <f t="shared" si="14"/>
        <v>0</v>
      </c>
      <c r="F198" s="93">
        <f t="shared" ca="1" si="15"/>
        <v>170</v>
      </c>
      <c r="G198" s="68" t="str">
        <f t="shared" si="16"/>
        <v/>
      </c>
      <c r="H198" s="45" t="str">
        <f t="shared" si="17"/>
        <v xml:space="preserve"> </v>
      </c>
    </row>
    <row r="199" spans="1:8" x14ac:dyDescent="0.25">
      <c r="A199" s="90">
        <f t="shared" si="12"/>
        <v>916</v>
      </c>
      <c r="B199" s="44">
        <f t="shared" ca="1" si="12"/>
        <v>44974</v>
      </c>
      <c r="C199" s="95"/>
      <c r="D199" s="65">
        <f t="shared" si="13"/>
        <v>0</v>
      </c>
      <c r="E199" s="65">
        <f t="shared" si="14"/>
        <v>0</v>
      </c>
      <c r="F199" s="93">
        <f t="shared" ca="1" si="15"/>
        <v>170</v>
      </c>
      <c r="G199" s="68" t="str">
        <f t="shared" si="16"/>
        <v/>
      </c>
      <c r="H199" s="45" t="str">
        <f t="shared" si="17"/>
        <v xml:space="preserve"> </v>
      </c>
    </row>
    <row r="200" spans="1:8" x14ac:dyDescent="0.25">
      <c r="A200" s="90">
        <f t="shared" si="12"/>
        <v>921</v>
      </c>
      <c r="B200" s="44">
        <f t="shared" ca="1" si="12"/>
        <v>44979</v>
      </c>
      <c r="C200" s="95"/>
      <c r="D200" s="65">
        <f t="shared" si="13"/>
        <v>0</v>
      </c>
      <c r="E200" s="65">
        <f t="shared" si="14"/>
        <v>0</v>
      </c>
      <c r="F200" s="93">
        <f t="shared" ca="1" si="15"/>
        <v>170</v>
      </c>
      <c r="G200" s="68" t="str">
        <f t="shared" si="16"/>
        <v/>
      </c>
      <c r="H200" s="45" t="str">
        <f t="shared" si="17"/>
        <v xml:space="preserve"> </v>
      </c>
    </row>
    <row r="201" spans="1:8" x14ac:dyDescent="0.25">
      <c r="A201" s="90">
        <f t="shared" si="12"/>
        <v>926</v>
      </c>
      <c r="B201" s="44">
        <f t="shared" ca="1" si="12"/>
        <v>44984</v>
      </c>
      <c r="C201" s="95"/>
      <c r="D201" s="65">
        <f t="shared" si="13"/>
        <v>0</v>
      </c>
      <c r="E201" s="65">
        <f t="shared" si="14"/>
        <v>0</v>
      </c>
      <c r="F201" s="93">
        <f t="shared" ca="1" si="15"/>
        <v>170</v>
      </c>
      <c r="G201" s="68" t="str">
        <f t="shared" si="16"/>
        <v/>
      </c>
      <c r="H201" s="45" t="str">
        <f t="shared" si="17"/>
        <v xml:space="preserve"> </v>
      </c>
    </row>
    <row r="202" spans="1:8" x14ac:dyDescent="0.25">
      <c r="A202" s="90">
        <f t="shared" si="12"/>
        <v>931</v>
      </c>
      <c r="B202" s="44">
        <f t="shared" ca="1" si="12"/>
        <v>44989</v>
      </c>
      <c r="C202" s="95"/>
      <c r="D202" s="65">
        <f t="shared" si="13"/>
        <v>0</v>
      </c>
      <c r="E202" s="65">
        <f t="shared" si="14"/>
        <v>0</v>
      </c>
      <c r="F202" s="93">
        <f t="shared" ca="1" si="15"/>
        <v>170</v>
      </c>
      <c r="G202" s="68" t="str">
        <f t="shared" si="16"/>
        <v/>
      </c>
      <c r="H202" s="45" t="str">
        <f t="shared" si="17"/>
        <v xml:space="preserve"> </v>
      </c>
    </row>
    <row r="203" spans="1:8" x14ac:dyDescent="0.25">
      <c r="A203" s="90">
        <f t="shared" si="12"/>
        <v>936</v>
      </c>
      <c r="B203" s="44">
        <f t="shared" ca="1" si="12"/>
        <v>44994</v>
      </c>
      <c r="C203" s="95"/>
      <c r="D203" s="65">
        <f t="shared" si="13"/>
        <v>0</v>
      </c>
      <c r="E203" s="65">
        <f t="shared" si="14"/>
        <v>0</v>
      </c>
      <c r="F203" s="93">
        <f t="shared" ca="1" si="15"/>
        <v>170</v>
      </c>
      <c r="G203" s="68" t="str">
        <f t="shared" si="16"/>
        <v/>
      </c>
      <c r="H203" s="45" t="str">
        <f t="shared" si="17"/>
        <v xml:space="preserve"> </v>
      </c>
    </row>
    <row r="204" spans="1:8" x14ac:dyDescent="0.25">
      <c r="A204" s="90">
        <f t="shared" si="12"/>
        <v>941</v>
      </c>
      <c r="B204" s="44">
        <f t="shared" ca="1" si="12"/>
        <v>44999</v>
      </c>
      <c r="C204" s="95"/>
      <c r="D204" s="65">
        <f t="shared" si="13"/>
        <v>0</v>
      </c>
      <c r="E204" s="65">
        <f t="shared" si="14"/>
        <v>0</v>
      </c>
      <c r="F204" s="93">
        <f t="shared" ca="1" si="15"/>
        <v>170</v>
      </c>
      <c r="G204" s="68" t="str">
        <f t="shared" si="16"/>
        <v/>
      </c>
      <c r="H204" s="45" t="str">
        <f t="shared" si="17"/>
        <v xml:space="preserve"> </v>
      </c>
    </row>
    <row r="205" spans="1:8" x14ac:dyDescent="0.25">
      <c r="A205" s="90">
        <f t="shared" si="12"/>
        <v>946</v>
      </c>
      <c r="B205" s="44">
        <f t="shared" ca="1" si="12"/>
        <v>45004</v>
      </c>
      <c r="C205" s="95"/>
      <c r="D205" s="65">
        <f t="shared" si="13"/>
        <v>0</v>
      </c>
      <c r="E205" s="65">
        <f t="shared" si="14"/>
        <v>0</v>
      </c>
      <c r="F205" s="93">
        <f t="shared" ca="1" si="15"/>
        <v>170</v>
      </c>
      <c r="G205" s="68" t="str">
        <f t="shared" si="16"/>
        <v/>
      </c>
      <c r="H205" s="45" t="str">
        <f t="shared" si="17"/>
        <v xml:space="preserve"> </v>
      </c>
    </row>
    <row r="206" spans="1:8" x14ac:dyDescent="0.25">
      <c r="A206" s="90">
        <f t="shared" si="12"/>
        <v>951</v>
      </c>
      <c r="B206" s="44">
        <f t="shared" ca="1" si="12"/>
        <v>45009</v>
      </c>
      <c r="C206" s="95"/>
      <c r="D206" s="65">
        <f t="shared" si="13"/>
        <v>0</v>
      </c>
      <c r="E206" s="65">
        <f t="shared" si="14"/>
        <v>0</v>
      </c>
      <c r="F206" s="93">
        <f t="shared" ca="1" si="15"/>
        <v>170</v>
      </c>
      <c r="G206" s="68" t="str">
        <f t="shared" si="16"/>
        <v/>
      </c>
      <c r="H206" s="45" t="str">
        <f t="shared" si="17"/>
        <v xml:space="preserve"> </v>
      </c>
    </row>
    <row r="207" spans="1:8" x14ac:dyDescent="0.25">
      <c r="A207" s="90">
        <f t="shared" si="12"/>
        <v>956</v>
      </c>
      <c r="B207" s="44">
        <f t="shared" ca="1" si="12"/>
        <v>45014</v>
      </c>
      <c r="C207" s="95"/>
      <c r="D207" s="65">
        <f t="shared" si="13"/>
        <v>0</v>
      </c>
      <c r="E207" s="65">
        <f t="shared" si="14"/>
        <v>0</v>
      </c>
      <c r="F207" s="93">
        <f t="shared" ca="1" si="15"/>
        <v>170</v>
      </c>
      <c r="G207" s="68" t="str">
        <f t="shared" si="16"/>
        <v/>
      </c>
      <c r="H207" s="45" t="str">
        <f t="shared" si="17"/>
        <v xml:space="preserve"> </v>
      </c>
    </row>
    <row r="208" spans="1:8" x14ac:dyDescent="0.25">
      <c r="A208" s="90">
        <f t="shared" si="12"/>
        <v>961</v>
      </c>
      <c r="B208" s="44">
        <f t="shared" ca="1" si="12"/>
        <v>45019</v>
      </c>
      <c r="C208" s="95"/>
      <c r="D208" s="65">
        <f t="shared" si="13"/>
        <v>0</v>
      </c>
      <c r="E208" s="65">
        <f t="shared" si="14"/>
        <v>0</v>
      </c>
      <c r="F208" s="93">
        <f t="shared" ca="1" si="15"/>
        <v>170</v>
      </c>
      <c r="G208" s="68" t="str">
        <f t="shared" si="16"/>
        <v/>
      </c>
      <c r="H208" s="45" t="str">
        <f t="shared" si="17"/>
        <v xml:space="preserve"> </v>
      </c>
    </row>
    <row r="209" spans="1:8" x14ac:dyDescent="0.25">
      <c r="A209" s="90">
        <f t="shared" si="12"/>
        <v>966</v>
      </c>
      <c r="B209" s="44">
        <f t="shared" ca="1" si="12"/>
        <v>45024</v>
      </c>
      <c r="C209" s="95"/>
      <c r="D209" s="65">
        <f t="shared" si="13"/>
        <v>0</v>
      </c>
      <c r="E209" s="65">
        <f t="shared" si="14"/>
        <v>0</v>
      </c>
      <c r="F209" s="93">
        <f t="shared" ca="1" si="15"/>
        <v>170</v>
      </c>
      <c r="G209" s="68" t="str">
        <f t="shared" si="16"/>
        <v/>
      </c>
      <c r="H209" s="45" t="str">
        <f t="shared" si="17"/>
        <v xml:space="preserve"> </v>
      </c>
    </row>
    <row r="210" spans="1:8" x14ac:dyDescent="0.25">
      <c r="A210" s="90">
        <f t="shared" ref="A210:B215" si="18">A209+$C$8</f>
        <v>971</v>
      </c>
      <c r="B210" s="44">
        <f t="shared" ca="1" si="18"/>
        <v>45029</v>
      </c>
      <c r="C210" s="95"/>
      <c r="D210" s="65">
        <f t="shared" ref="D210:D215" si="19">IF(ISBLANK(C210),,C210-C209)</f>
        <v>0</v>
      </c>
      <c r="E210" s="65">
        <f t="shared" ref="E210:E215" si="20">IF(ISBLANK(C210),,C210-C$5)</f>
        <v>0</v>
      </c>
      <c r="F210" s="93">
        <f t="shared" ref="F210:F215" ca="1" si="21">IF(F209&gt;F$5,F209+C$10*$C$8,$F$5)</f>
        <v>170</v>
      </c>
      <c r="G210" s="68" t="str">
        <f t="shared" ref="G210:G215" si="22">IF(ISBLANK(C210),"",((F210-C210)))</f>
        <v/>
      </c>
      <c r="H210" s="45" t="str">
        <f t="shared" ref="H210:H273" si="23">IF(ISBLANK(C210)," ",(C210/2.2046244202)/(($H$5/100)*2.54)^2)</f>
        <v xml:space="preserve"> </v>
      </c>
    </row>
    <row r="211" spans="1:8" x14ac:dyDescent="0.25">
      <c r="A211" s="90">
        <f t="shared" si="18"/>
        <v>976</v>
      </c>
      <c r="B211" s="44">
        <f t="shared" ca="1" si="18"/>
        <v>45034</v>
      </c>
      <c r="C211" s="95"/>
      <c r="D211" s="65">
        <f t="shared" si="19"/>
        <v>0</v>
      </c>
      <c r="E211" s="65">
        <f t="shared" si="20"/>
        <v>0</v>
      </c>
      <c r="F211" s="93">
        <f t="shared" ca="1" si="21"/>
        <v>170</v>
      </c>
      <c r="G211" s="68" t="str">
        <f t="shared" si="22"/>
        <v/>
      </c>
      <c r="H211" s="45" t="str">
        <f t="shared" si="23"/>
        <v xml:space="preserve"> </v>
      </c>
    </row>
    <row r="212" spans="1:8" x14ac:dyDescent="0.25">
      <c r="A212" s="90">
        <f t="shared" si="18"/>
        <v>981</v>
      </c>
      <c r="B212" s="44">
        <f t="shared" ca="1" si="18"/>
        <v>45039</v>
      </c>
      <c r="C212" s="95"/>
      <c r="D212" s="65">
        <f t="shared" si="19"/>
        <v>0</v>
      </c>
      <c r="E212" s="65">
        <f t="shared" si="20"/>
        <v>0</v>
      </c>
      <c r="F212" s="93">
        <f t="shared" ca="1" si="21"/>
        <v>170</v>
      </c>
      <c r="G212" s="68" t="str">
        <f t="shared" si="22"/>
        <v/>
      </c>
      <c r="H212" s="45" t="str">
        <f t="shared" si="23"/>
        <v xml:space="preserve"> </v>
      </c>
    </row>
    <row r="213" spans="1:8" x14ac:dyDescent="0.25">
      <c r="A213" s="90">
        <f t="shared" si="18"/>
        <v>986</v>
      </c>
      <c r="B213" s="44">
        <f t="shared" ca="1" si="18"/>
        <v>45044</v>
      </c>
      <c r="C213" s="95"/>
      <c r="D213" s="65">
        <f t="shared" si="19"/>
        <v>0</v>
      </c>
      <c r="E213" s="65">
        <f t="shared" si="20"/>
        <v>0</v>
      </c>
      <c r="F213" s="93">
        <f t="shared" ca="1" si="21"/>
        <v>170</v>
      </c>
      <c r="G213" s="68" t="str">
        <f t="shared" si="22"/>
        <v/>
      </c>
      <c r="H213" s="45" t="str">
        <f t="shared" si="23"/>
        <v xml:space="preserve"> </v>
      </c>
    </row>
    <row r="214" spans="1:8" x14ac:dyDescent="0.25">
      <c r="A214" s="90">
        <f t="shared" si="18"/>
        <v>991</v>
      </c>
      <c r="B214" s="44">
        <f t="shared" ca="1" si="18"/>
        <v>45049</v>
      </c>
      <c r="C214" s="95"/>
      <c r="D214" s="65">
        <f t="shared" si="19"/>
        <v>0</v>
      </c>
      <c r="E214" s="65">
        <f t="shared" si="20"/>
        <v>0</v>
      </c>
      <c r="F214" s="93">
        <f t="shared" ca="1" si="21"/>
        <v>170</v>
      </c>
      <c r="G214" s="68" t="str">
        <f t="shared" si="22"/>
        <v/>
      </c>
      <c r="H214" s="45" t="str">
        <f t="shared" si="23"/>
        <v xml:space="preserve"> </v>
      </c>
    </row>
    <row r="215" spans="1:8" x14ac:dyDescent="0.25">
      <c r="A215" s="90">
        <f t="shared" si="18"/>
        <v>996</v>
      </c>
      <c r="B215" s="44">
        <f t="shared" ca="1" si="18"/>
        <v>45054</v>
      </c>
      <c r="C215" s="95"/>
      <c r="D215" s="65">
        <f t="shared" si="19"/>
        <v>0</v>
      </c>
      <c r="E215" s="65">
        <f t="shared" si="20"/>
        <v>0</v>
      </c>
      <c r="F215" s="93">
        <f t="shared" ca="1" si="21"/>
        <v>170</v>
      </c>
      <c r="G215" s="68" t="str">
        <f t="shared" si="22"/>
        <v/>
      </c>
      <c r="H215" s="45" t="str">
        <f t="shared" si="23"/>
        <v xml:space="preserve"> </v>
      </c>
    </row>
    <row r="216" spans="1:8" x14ac:dyDescent="0.25">
      <c r="A216" s="90">
        <f t="shared" ref="A216:A279" si="24">A215+$C$8</f>
        <v>1001</v>
      </c>
      <c r="B216" s="44">
        <f t="shared" ref="B216:B279" ca="1" si="25">B215+$C$8</f>
        <v>45059</v>
      </c>
      <c r="C216" s="95"/>
      <c r="D216" s="65">
        <f t="shared" ref="D216:D279" si="26">IF(ISBLANK(C216),,C216-C215)</f>
        <v>0</v>
      </c>
      <c r="E216" s="65">
        <f t="shared" ref="E216:E279" si="27">IF(ISBLANK(C216),,C216-C$5)</f>
        <v>0</v>
      </c>
      <c r="F216" s="93">
        <f t="shared" ref="F216:F279" ca="1" si="28">IF(F215&gt;F$5,F215+C$10*$C$8,$F$5)</f>
        <v>170</v>
      </c>
      <c r="G216" s="68" t="str">
        <f t="shared" ref="G216:G279" si="29">IF(ISBLANK(C216),"",((F216-C216)))</f>
        <v/>
      </c>
      <c r="H216" s="45" t="str">
        <f t="shared" si="23"/>
        <v xml:space="preserve"> </v>
      </c>
    </row>
    <row r="217" spans="1:8" x14ac:dyDescent="0.25">
      <c r="A217" s="90">
        <f t="shared" si="24"/>
        <v>1006</v>
      </c>
      <c r="B217" s="44">
        <f t="shared" ca="1" si="25"/>
        <v>45064</v>
      </c>
      <c r="C217" s="95"/>
      <c r="D217" s="65">
        <f t="shared" si="26"/>
        <v>0</v>
      </c>
      <c r="E217" s="65">
        <f t="shared" si="27"/>
        <v>0</v>
      </c>
      <c r="F217" s="93">
        <f t="shared" ca="1" si="28"/>
        <v>170</v>
      </c>
      <c r="G217" s="68" t="str">
        <f t="shared" si="29"/>
        <v/>
      </c>
      <c r="H217" s="45" t="str">
        <f t="shared" si="23"/>
        <v xml:space="preserve"> </v>
      </c>
    </row>
    <row r="218" spans="1:8" x14ac:dyDescent="0.25">
      <c r="A218" s="90">
        <f t="shared" si="24"/>
        <v>1011</v>
      </c>
      <c r="B218" s="44">
        <f t="shared" ca="1" si="25"/>
        <v>45069</v>
      </c>
      <c r="C218" s="95"/>
      <c r="D218" s="65">
        <f t="shared" si="26"/>
        <v>0</v>
      </c>
      <c r="E218" s="65">
        <f t="shared" si="27"/>
        <v>0</v>
      </c>
      <c r="F218" s="93">
        <f t="shared" ca="1" si="28"/>
        <v>170</v>
      </c>
      <c r="G218" s="68" t="str">
        <f t="shared" si="29"/>
        <v/>
      </c>
      <c r="H218" s="45" t="str">
        <f t="shared" si="23"/>
        <v xml:space="preserve"> </v>
      </c>
    </row>
    <row r="219" spans="1:8" x14ac:dyDescent="0.25">
      <c r="A219" s="90">
        <f t="shared" si="24"/>
        <v>1016</v>
      </c>
      <c r="B219" s="44">
        <f t="shared" ca="1" si="25"/>
        <v>45074</v>
      </c>
      <c r="C219" s="95"/>
      <c r="D219" s="65">
        <f t="shared" si="26"/>
        <v>0</v>
      </c>
      <c r="E219" s="65">
        <f t="shared" si="27"/>
        <v>0</v>
      </c>
      <c r="F219" s="93">
        <f t="shared" ca="1" si="28"/>
        <v>170</v>
      </c>
      <c r="G219" s="68" t="str">
        <f t="shared" si="29"/>
        <v/>
      </c>
      <c r="H219" s="45" t="str">
        <f t="shared" si="23"/>
        <v xml:space="preserve"> </v>
      </c>
    </row>
    <row r="220" spans="1:8" x14ac:dyDescent="0.25">
      <c r="A220" s="90">
        <f t="shared" si="24"/>
        <v>1021</v>
      </c>
      <c r="B220" s="44">
        <f t="shared" ca="1" si="25"/>
        <v>45079</v>
      </c>
      <c r="C220" s="95"/>
      <c r="D220" s="65">
        <f t="shared" si="26"/>
        <v>0</v>
      </c>
      <c r="E220" s="65">
        <f t="shared" si="27"/>
        <v>0</v>
      </c>
      <c r="F220" s="93">
        <f t="shared" ca="1" si="28"/>
        <v>170</v>
      </c>
      <c r="G220" s="68" t="str">
        <f t="shared" si="29"/>
        <v/>
      </c>
      <c r="H220" s="45" t="str">
        <f t="shared" si="23"/>
        <v xml:space="preserve"> </v>
      </c>
    </row>
    <row r="221" spans="1:8" x14ac:dyDescent="0.25">
      <c r="A221" s="90">
        <f t="shared" si="24"/>
        <v>1026</v>
      </c>
      <c r="B221" s="44">
        <f t="shared" ca="1" si="25"/>
        <v>45084</v>
      </c>
      <c r="C221" s="95"/>
      <c r="D221" s="65">
        <f t="shared" si="26"/>
        <v>0</v>
      </c>
      <c r="E221" s="65">
        <f t="shared" si="27"/>
        <v>0</v>
      </c>
      <c r="F221" s="93">
        <f t="shared" ca="1" si="28"/>
        <v>170</v>
      </c>
      <c r="G221" s="68" t="str">
        <f t="shared" si="29"/>
        <v/>
      </c>
      <c r="H221" s="45" t="str">
        <f t="shared" si="23"/>
        <v xml:space="preserve"> </v>
      </c>
    </row>
    <row r="222" spans="1:8" x14ac:dyDescent="0.25">
      <c r="A222" s="90">
        <f t="shared" si="24"/>
        <v>1031</v>
      </c>
      <c r="B222" s="44">
        <f t="shared" ca="1" si="25"/>
        <v>45089</v>
      </c>
      <c r="C222" s="95"/>
      <c r="D222" s="65">
        <f t="shared" si="26"/>
        <v>0</v>
      </c>
      <c r="E222" s="65">
        <f t="shared" si="27"/>
        <v>0</v>
      </c>
      <c r="F222" s="93">
        <f t="shared" ca="1" si="28"/>
        <v>170</v>
      </c>
      <c r="G222" s="68" t="str">
        <f t="shared" si="29"/>
        <v/>
      </c>
      <c r="H222" s="45" t="str">
        <f t="shared" si="23"/>
        <v xml:space="preserve"> </v>
      </c>
    </row>
    <row r="223" spans="1:8" x14ac:dyDescent="0.25">
      <c r="A223" s="90">
        <f t="shared" si="24"/>
        <v>1036</v>
      </c>
      <c r="B223" s="44">
        <f t="shared" ca="1" si="25"/>
        <v>45094</v>
      </c>
      <c r="C223" s="95"/>
      <c r="D223" s="65">
        <f t="shared" si="26"/>
        <v>0</v>
      </c>
      <c r="E223" s="65">
        <f t="shared" si="27"/>
        <v>0</v>
      </c>
      <c r="F223" s="93">
        <f t="shared" ca="1" si="28"/>
        <v>170</v>
      </c>
      <c r="G223" s="68" t="str">
        <f t="shared" si="29"/>
        <v/>
      </c>
      <c r="H223" s="45" t="str">
        <f t="shared" si="23"/>
        <v xml:space="preserve"> </v>
      </c>
    </row>
    <row r="224" spans="1:8" x14ac:dyDescent="0.25">
      <c r="A224" s="90">
        <f t="shared" si="24"/>
        <v>1041</v>
      </c>
      <c r="B224" s="44">
        <f t="shared" ca="1" si="25"/>
        <v>45099</v>
      </c>
      <c r="C224" s="95"/>
      <c r="D224" s="65">
        <f t="shared" si="26"/>
        <v>0</v>
      </c>
      <c r="E224" s="65">
        <f t="shared" si="27"/>
        <v>0</v>
      </c>
      <c r="F224" s="93">
        <f t="shared" ca="1" si="28"/>
        <v>170</v>
      </c>
      <c r="G224" s="68" t="str">
        <f t="shared" si="29"/>
        <v/>
      </c>
      <c r="H224" s="45" t="str">
        <f t="shared" si="23"/>
        <v xml:space="preserve"> </v>
      </c>
    </row>
    <row r="225" spans="1:8" x14ac:dyDescent="0.25">
      <c r="A225" s="90">
        <f t="shared" si="24"/>
        <v>1046</v>
      </c>
      <c r="B225" s="44">
        <f t="shared" ca="1" si="25"/>
        <v>45104</v>
      </c>
      <c r="C225" s="95"/>
      <c r="D225" s="65">
        <f t="shared" si="26"/>
        <v>0</v>
      </c>
      <c r="E225" s="65">
        <f t="shared" si="27"/>
        <v>0</v>
      </c>
      <c r="F225" s="93">
        <f t="shared" ca="1" si="28"/>
        <v>170</v>
      </c>
      <c r="G225" s="68" t="str">
        <f t="shared" si="29"/>
        <v/>
      </c>
      <c r="H225" s="45" t="str">
        <f t="shared" si="23"/>
        <v xml:space="preserve"> </v>
      </c>
    </row>
    <row r="226" spans="1:8" x14ac:dyDescent="0.25">
      <c r="A226" s="90">
        <f t="shared" si="24"/>
        <v>1051</v>
      </c>
      <c r="B226" s="44">
        <f t="shared" ca="1" si="25"/>
        <v>45109</v>
      </c>
      <c r="C226" s="95"/>
      <c r="D226" s="65">
        <f t="shared" si="26"/>
        <v>0</v>
      </c>
      <c r="E226" s="65">
        <f t="shared" si="27"/>
        <v>0</v>
      </c>
      <c r="F226" s="93">
        <f t="shared" ca="1" si="28"/>
        <v>170</v>
      </c>
      <c r="G226" s="68" t="str">
        <f t="shared" si="29"/>
        <v/>
      </c>
      <c r="H226" s="45" t="str">
        <f t="shared" si="23"/>
        <v xml:space="preserve"> </v>
      </c>
    </row>
    <row r="227" spans="1:8" x14ac:dyDescent="0.25">
      <c r="A227" s="90">
        <f t="shared" si="24"/>
        <v>1056</v>
      </c>
      <c r="B227" s="44">
        <f t="shared" ca="1" si="25"/>
        <v>45114</v>
      </c>
      <c r="C227" s="95"/>
      <c r="D227" s="65">
        <f t="shared" si="26"/>
        <v>0</v>
      </c>
      <c r="E227" s="65">
        <f t="shared" si="27"/>
        <v>0</v>
      </c>
      <c r="F227" s="93">
        <f t="shared" ca="1" si="28"/>
        <v>170</v>
      </c>
      <c r="G227" s="68" t="str">
        <f t="shared" si="29"/>
        <v/>
      </c>
      <c r="H227" s="45" t="str">
        <f t="shared" si="23"/>
        <v xml:space="preserve"> </v>
      </c>
    </row>
    <row r="228" spans="1:8" x14ac:dyDescent="0.25">
      <c r="A228" s="90">
        <f t="shared" si="24"/>
        <v>1061</v>
      </c>
      <c r="B228" s="44">
        <f t="shared" ca="1" si="25"/>
        <v>45119</v>
      </c>
      <c r="C228" s="95"/>
      <c r="D228" s="65">
        <f t="shared" si="26"/>
        <v>0</v>
      </c>
      <c r="E228" s="65">
        <f t="shared" si="27"/>
        <v>0</v>
      </c>
      <c r="F228" s="93">
        <f t="shared" ca="1" si="28"/>
        <v>170</v>
      </c>
      <c r="G228" s="68" t="str">
        <f t="shared" si="29"/>
        <v/>
      </c>
      <c r="H228" s="45" t="str">
        <f t="shared" si="23"/>
        <v xml:space="preserve"> </v>
      </c>
    </row>
    <row r="229" spans="1:8" x14ac:dyDescent="0.25">
      <c r="A229" s="90">
        <f t="shared" si="24"/>
        <v>1066</v>
      </c>
      <c r="B229" s="44">
        <f t="shared" ca="1" si="25"/>
        <v>45124</v>
      </c>
      <c r="C229" s="95"/>
      <c r="D229" s="65">
        <f t="shared" si="26"/>
        <v>0</v>
      </c>
      <c r="E229" s="65">
        <f t="shared" si="27"/>
        <v>0</v>
      </c>
      <c r="F229" s="93">
        <f t="shared" ca="1" si="28"/>
        <v>170</v>
      </c>
      <c r="G229" s="68" t="str">
        <f t="shared" si="29"/>
        <v/>
      </c>
      <c r="H229" s="45" t="str">
        <f t="shared" si="23"/>
        <v xml:space="preserve"> </v>
      </c>
    </row>
    <row r="230" spans="1:8" x14ac:dyDescent="0.25">
      <c r="A230" s="90">
        <f t="shared" si="24"/>
        <v>1071</v>
      </c>
      <c r="B230" s="44">
        <f t="shared" ca="1" si="25"/>
        <v>45129</v>
      </c>
      <c r="C230" s="95"/>
      <c r="D230" s="65">
        <f t="shared" si="26"/>
        <v>0</v>
      </c>
      <c r="E230" s="65">
        <f t="shared" si="27"/>
        <v>0</v>
      </c>
      <c r="F230" s="93">
        <f t="shared" ca="1" si="28"/>
        <v>170</v>
      </c>
      <c r="G230" s="68" t="str">
        <f t="shared" si="29"/>
        <v/>
      </c>
      <c r="H230" s="45" t="str">
        <f t="shared" si="23"/>
        <v xml:space="preserve"> </v>
      </c>
    </row>
    <row r="231" spans="1:8" x14ac:dyDescent="0.25">
      <c r="A231" s="90">
        <f t="shared" si="24"/>
        <v>1076</v>
      </c>
      <c r="B231" s="44">
        <f t="shared" ca="1" si="25"/>
        <v>45134</v>
      </c>
      <c r="C231" s="95"/>
      <c r="D231" s="65">
        <f t="shared" si="26"/>
        <v>0</v>
      </c>
      <c r="E231" s="65">
        <f t="shared" si="27"/>
        <v>0</v>
      </c>
      <c r="F231" s="93">
        <f t="shared" ca="1" si="28"/>
        <v>170</v>
      </c>
      <c r="G231" s="68" t="str">
        <f t="shared" si="29"/>
        <v/>
      </c>
      <c r="H231" s="45" t="str">
        <f t="shared" si="23"/>
        <v xml:space="preserve"> </v>
      </c>
    </row>
    <row r="232" spans="1:8" x14ac:dyDescent="0.25">
      <c r="A232" s="90">
        <f t="shared" si="24"/>
        <v>1081</v>
      </c>
      <c r="B232" s="44">
        <f t="shared" ca="1" si="25"/>
        <v>45139</v>
      </c>
      <c r="C232" s="95"/>
      <c r="D232" s="65">
        <f t="shared" si="26"/>
        <v>0</v>
      </c>
      <c r="E232" s="65">
        <f t="shared" si="27"/>
        <v>0</v>
      </c>
      <c r="F232" s="93">
        <f t="shared" ca="1" si="28"/>
        <v>170</v>
      </c>
      <c r="G232" s="68" t="str">
        <f t="shared" si="29"/>
        <v/>
      </c>
      <c r="H232" s="45" t="str">
        <f t="shared" si="23"/>
        <v xml:space="preserve"> </v>
      </c>
    </row>
    <row r="233" spans="1:8" x14ac:dyDescent="0.25">
      <c r="A233" s="90">
        <f t="shared" si="24"/>
        <v>1086</v>
      </c>
      <c r="B233" s="44">
        <f t="shared" ca="1" si="25"/>
        <v>45144</v>
      </c>
      <c r="C233" s="95"/>
      <c r="D233" s="65">
        <f t="shared" si="26"/>
        <v>0</v>
      </c>
      <c r="E233" s="65">
        <f t="shared" si="27"/>
        <v>0</v>
      </c>
      <c r="F233" s="93">
        <f t="shared" ca="1" si="28"/>
        <v>170</v>
      </c>
      <c r="G233" s="68" t="str">
        <f t="shared" si="29"/>
        <v/>
      </c>
      <c r="H233" s="45" t="str">
        <f t="shared" si="23"/>
        <v xml:space="preserve"> </v>
      </c>
    </row>
    <row r="234" spans="1:8" x14ac:dyDescent="0.25">
      <c r="A234" s="90">
        <f t="shared" si="24"/>
        <v>1091</v>
      </c>
      <c r="B234" s="44">
        <f t="shared" ca="1" si="25"/>
        <v>45149</v>
      </c>
      <c r="C234" s="95"/>
      <c r="D234" s="65">
        <f t="shared" si="26"/>
        <v>0</v>
      </c>
      <c r="E234" s="65">
        <f t="shared" si="27"/>
        <v>0</v>
      </c>
      <c r="F234" s="93">
        <f t="shared" ca="1" si="28"/>
        <v>170</v>
      </c>
      <c r="G234" s="68" t="str">
        <f t="shared" si="29"/>
        <v/>
      </c>
      <c r="H234" s="45" t="str">
        <f t="shared" si="23"/>
        <v xml:space="preserve"> </v>
      </c>
    </row>
    <row r="235" spans="1:8" x14ac:dyDescent="0.25">
      <c r="A235" s="90">
        <f t="shared" si="24"/>
        <v>1096</v>
      </c>
      <c r="B235" s="44">
        <f t="shared" ca="1" si="25"/>
        <v>45154</v>
      </c>
      <c r="C235" s="95"/>
      <c r="D235" s="65">
        <f t="shared" si="26"/>
        <v>0</v>
      </c>
      <c r="E235" s="65">
        <f t="shared" si="27"/>
        <v>0</v>
      </c>
      <c r="F235" s="93">
        <f t="shared" ca="1" si="28"/>
        <v>170</v>
      </c>
      <c r="G235" s="68" t="str">
        <f t="shared" si="29"/>
        <v/>
      </c>
      <c r="H235" s="45" t="str">
        <f t="shared" si="23"/>
        <v xml:space="preserve"> </v>
      </c>
    </row>
    <row r="236" spans="1:8" x14ac:dyDescent="0.25">
      <c r="A236" s="90">
        <f t="shared" si="24"/>
        <v>1101</v>
      </c>
      <c r="B236" s="44">
        <f t="shared" ca="1" si="25"/>
        <v>45159</v>
      </c>
      <c r="C236" s="95"/>
      <c r="D236" s="65">
        <f t="shared" si="26"/>
        <v>0</v>
      </c>
      <c r="E236" s="65">
        <f t="shared" si="27"/>
        <v>0</v>
      </c>
      <c r="F236" s="93">
        <f t="shared" ca="1" si="28"/>
        <v>170</v>
      </c>
      <c r="G236" s="68" t="str">
        <f t="shared" si="29"/>
        <v/>
      </c>
      <c r="H236" s="45" t="str">
        <f t="shared" si="23"/>
        <v xml:space="preserve"> </v>
      </c>
    </row>
    <row r="237" spans="1:8" x14ac:dyDescent="0.25">
      <c r="A237" s="90">
        <f t="shared" si="24"/>
        <v>1106</v>
      </c>
      <c r="B237" s="44">
        <f t="shared" ca="1" si="25"/>
        <v>45164</v>
      </c>
      <c r="C237" s="95"/>
      <c r="D237" s="65">
        <f t="shared" si="26"/>
        <v>0</v>
      </c>
      <c r="E237" s="65">
        <f t="shared" si="27"/>
        <v>0</v>
      </c>
      <c r="F237" s="93">
        <f t="shared" ca="1" si="28"/>
        <v>170</v>
      </c>
      <c r="G237" s="68" t="str">
        <f t="shared" si="29"/>
        <v/>
      </c>
      <c r="H237" s="45" t="str">
        <f t="shared" si="23"/>
        <v xml:space="preserve"> </v>
      </c>
    </row>
    <row r="238" spans="1:8" x14ac:dyDescent="0.25">
      <c r="A238" s="90">
        <f t="shared" si="24"/>
        <v>1111</v>
      </c>
      <c r="B238" s="44">
        <f t="shared" ca="1" si="25"/>
        <v>45169</v>
      </c>
      <c r="C238" s="95"/>
      <c r="D238" s="65">
        <f t="shared" si="26"/>
        <v>0</v>
      </c>
      <c r="E238" s="65">
        <f t="shared" si="27"/>
        <v>0</v>
      </c>
      <c r="F238" s="93">
        <f t="shared" ca="1" si="28"/>
        <v>170</v>
      </c>
      <c r="G238" s="68" t="str">
        <f t="shared" si="29"/>
        <v/>
      </c>
      <c r="H238" s="45" t="str">
        <f t="shared" si="23"/>
        <v xml:space="preserve"> </v>
      </c>
    </row>
    <row r="239" spans="1:8" x14ac:dyDescent="0.25">
      <c r="A239" s="90">
        <f t="shared" si="24"/>
        <v>1116</v>
      </c>
      <c r="B239" s="44">
        <f t="shared" ca="1" si="25"/>
        <v>45174</v>
      </c>
      <c r="C239" s="95"/>
      <c r="D239" s="65">
        <f t="shared" si="26"/>
        <v>0</v>
      </c>
      <c r="E239" s="65">
        <f t="shared" si="27"/>
        <v>0</v>
      </c>
      <c r="F239" s="93">
        <f t="shared" ca="1" si="28"/>
        <v>170</v>
      </c>
      <c r="G239" s="68" t="str">
        <f t="shared" si="29"/>
        <v/>
      </c>
      <c r="H239" s="45" t="str">
        <f t="shared" si="23"/>
        <v xml:space="preserve"> </v>
      </c>
    </row>
    <row r="240" spans="1:8" x14ac:dyDescent="0.25">
      <c r="A240" s="90">
        <f t="shared" si="24"/>
        <v>1121</v>
      </c>
      <c r="B240" s="44">
        <f t="shared" ca="1" si="25"/>
        <v>45179</v>
      </c>
      <c r="C240" s="95"/>
      <c r="D240" s="65">
        <f t="shared" si="26"/>
        <v>0</v>
      </c>
      <c r="E240" s="65">
        <f t="shared" si="27"/>
        <v>0</v>
      </c>
      <c r="F240" s="93">
        <f t="shared" ca="1" si="28"/>
        <v>170</v>
      </c>
      <c r="G240" s="68" t="str">
        <f t="shared" si="29"/>
        <v/>
      </c>
      <c r="H240" s="45" t="str">
        <f t="shared" si="23"/>
        <v xml:space="preserve"> </v>
      </c>
    </row>
    <row r="241" spans="1:8" x14ac:dyDescent="0.25">
      <c r="A241" s="90">
        <f t="shared" si="24"/>
        <v>1126</v>
      </c>
      <c r="B241" s="44">
        <f t="shared" ca="1" si="25"/>
        <v>45184</v>
      </c>
      <c r="C241" s="95"/>
      <c r="D241" s="65">
        <f t="shared" si="26"/>
        <v>0</v>
      </c>
      <c r="E241" s="65">
        <f t="shared" si="27"/>
        <v>0</v>
      </c>
      <c r="F241" s="93">
        <f t="shared" ca="1" si="28"/>
        <v>170</v>
      </c>
      <c r="G241" s="68" t="str">
        <f t="shared" si="29"/>
        <v/>
      </c>
      <c r="H241" s="45" t="str">
        <f t="shared" si="23"/>
        <v xml:space="preserve"> </v>
      </c>
    </row>
    <row r="242" spans="1:8" x14ac:dyDescent="0.25">
      <c r="A242" s="90">
        <f t="shared" si="24"/>
        <v>1131</v>
      </c>
      <c r="B242" s="44">
        <f t="shared" ca="1" si="25"/>
        <v>45189</v>
      </c>
      <c r="C242" s="95"/>
      <c r="D242" s="65">
        <f t="shared" si="26"/>
        <v>0</v>
      </c>
      <c r="E242" s="65">
        <f t="shared" si="27"/>
        <v>0</v>
      </c>
      <c r="F242" s="93">
        <f t="shared" ca="1" si="28"/>
        <v>170</v>
      </c>
      <c r="G242" s="68" t="str">
        <f t="shared" si="29"/>
        <v/>
      </c>
      <c r="H242" s="45" t="str">
        <f t="shared" si="23"/>
        <v xml:space="preserve"> </v>
      </c>
    </row>
    <row r="243" spans="1:8" x14ac:dyDescent="0.25">
      <c r="A243" s="90">
        <f t="shared" si="24"/>
        <v>1136</v>
      </c>
      <c r="B243" s="44">
        <f t="shared" ca="1" si="25"/>
        <v>45194</v>
      </c>
      <c r="C243" s="95"/>
      <c r="D243" s="65">
        <f t="shared" si="26"/>
        <v>0</v>
      </c>
      <c r="E243" s="65">
        <f t="shared" si="27"/>
        <v>0</v>
      </c>
      <c r="F243" s="93">
        <f t="shared" ca="1" si="28"/>
        <v>170</v>
      </c>
      <c r="G243" s="68" t="str">
        <f t="shared" si="29"/>
        <v/>
      </c>
      <c r="H243" s="45" t="str">
        <f t="shared" si="23"/>
        <v xml:space="preserve"> </v>
      </c>
    </row>
    <row r="244" spans="1:8" x14ac:dyDescent="0.25">
      <c r="A244" s="90">
        <f t="shared" si="24"/>
        <v>1141</v>
      </c>
      <c r="B244" s="44">
        <f t="shared" ca="1" si="25"/>
        <v>45199</v>
      </c>
      <c r="C244" s="95"/>
      <c r="D244" s="65">
        <f t="shared" si="26"/>
        <v>0</v>
      </c>
      <c r="E244" s="65">
        <f t="shared" si="27"/>
        <v>0</v>
      </c>
      <c r="F244" s="93">
        <f t="shared" ca="1" si="28"/>
        <v>170</v>
      </c>
      <c r="G244" s="68" t="str">
        <f t="shared" si="29"/>
        <v/>
      </c>
      <c r="H244" s="45" t="str">
        <f t="shared" si="23"/>
        <v xml:space="preserve"> </v>
      </c>
    </row>
    <row r="245" spans="1:8" x14ac:dyDescent="0.25">
      <c r="A245" s="90">
        <f t="shared" si="24"/>
        <v>1146</v>
      </c>
      <c r="B245" s="44">
        <f t="shared" ca="1" si="25"/>
        <v>45204</v>
      </c>
      <c r="C245" s="95"/>
      <c r="D245" s="65">
        <f t="shared" si="26"/>
        <v>0</v>
      </c>
      <c r="E245" s="65">
        <f t="shared" si="27"/>
        <v>0</v>
      </c>
      <c r="F245" s="93">
        <f t="shared" ca="1" si="28"/>
        <v>170</v>
      </c>
      <c r="G245" s="68" t="str">
        <f t="shared" si="29"/>
        <v/>
      </c>
      <c r="H245" s="45" t="str">
        <f t="shared" si="23"/>
        <v xml:space="preserve"> </v>
      </c>
    </row>
    <row r="246" spans="1:8" x14ac:dyDescent="0.25">
      <c r="A246" s="90">
        <f t="shared" si="24"/>
        <v>1151</v>
      </c>
      <c r="B246" s="44">
        <f t="shared" ca="1" si="25"/>
        <v>45209</v>
      </c>
      <c r="C246" s="95"/>
      <c r="D246" s="65">
        <f t="shared" si="26"/>
        <v>0</v>
      </c>
      <c r="E246" s="65">
        <f t="shared" si="27"/>
        <v>0</v>
      </c>
      <c r="F246" s="93">
        <f t="shared" ca="1" si="28"/>
        <v>170</v>
      </c>
      <c r="G246" s="68" t="str">
        <f t="shared" si="29"/>
        <v/>
      </c>
      <c r="H246" s="45" t="str">
        <f t="shared" si="23"/>
        <v xml:space="preserve"> </v>
      </c>
    </row>
    <row r="247" spans="1:8" x14ac:dyDescent="0.25">
      <c r="A247" s="90">
        <f t="shared" si="24"/>
        <v>1156</v>
      </c>
      <c r="B247" s="44">
        <f t="shared" ca="1" si="25"/>
        <v>45214</v>
      </c>
      <c r="C247" s="95"/>
      <c r="D247" s="65">
        <f t="shared" si="26"/>
        <v>0</v>
      </c>
      <c r="E247" s="65">
        <f t="shared" si="27"/>
        <v>0</v>
      </c>
      <c r="F247" s="93">
        <f t="shared" ca="1" si="28"/>
        <v>170</v>
      </c>
      <c r="G247" s="68" t="str">
        <f t="shared" si="29"/>
        <v/>
      </c>
      <c r="H247" s="45" t="str">
        <f t="shared" si="23"/>
        <v xml:space="preserve"> </v>
      </c>
    </row>
    <row r="248" spans="1:8" x14ac:dyDescent="0.25">
      <c r="A248" s="90">
        <f t="shared" si="24"/>
        <v>1161</v>
      </c>
      <c r="B248" s="44">
        <f t="shared" ca="1" si="25"/>
        <v>45219</v>
      </c>
      <c r="C248" s="95"/>
      <c r="D248" s="65">
        <f t="shared" si="26"/>
        <v>0</v>
      </c>
      <c r="E248" s="65">
        <f t="shared" si="27"/>
        <v>0</v>
      </c>
      <c r="F248" s="93">
        <f t="shared" ca="1" si="28"/>
        <v>170</v>
      </c>
      <c r="G248" s="68" t="str">
        <f t="shared" si="29"/>
        <v/>
      </c>
      <c r="H248" s="45" t="str">
        <f t="shared" si="23"/>
        <v xml:space="preserve"> </v>
      </c>
    </row>
    <row r="249" spans="1:8" x14ac:dyDescent="0.25">
      <c r="A249" s="90">
        <f t="shared" si="24"/>
        <v>1166</v>
      </c>
      <c r="B249" s="44">
        <f t="shared" ca="1" si="25"/>
        <v>45224</v>
      </c>
      <c r="C249" s="95"/>
      <c r="D249" s="65">
        <f t="shared" si="26"/>
        <v>0</v>
      </c>
      <c r="E249" s="65">
        <f t="shared" si="27"/>
        <v>0</v>
      </c>
      <c r="F249" s="93">
        <f t="shared" ca="1" si="28"/>
        <v>170</v>
      </c>
      <c r="G249" s="68" t="str">
        <f t="shared" si="29"/>
        <v/>
      </c>
      <c r="H249" s="45" t="str">
        <f t="shared" si="23"/>
        <v xml:space="preserve"> </v>
      </c>
    </row>
    <row r="250" spans="1:8" x14ac:dyDescent="0.25">
      <c r="A250" s="90">
        <f t="shared" si="24"/>
        <v>1171</v>
      </c>
      <c r="B250" s="44">
        <f t="shared" ca="1" si="25"/>
        <v>45229</v>
      </c>
      <c r="C250" s="95"/>
      <c r="D250" s="65">
        <f t="shared" si="26"/>
        <v>0</v>
      </c>
      <c r="E250" s="65">
        <f t="shared" si="27"/>
        <v>0</v>
      </c>
      <c r="F250" s="93">
        <f t="shared" ca="1" si="28"/>
        <v>170</v>
      </c>
      <c r="G250" s="68" t="str">
        <f t="shared" si="29"/>
        <v/>
      </c>
      <c r="H250" s="45" t="str">
        <f t="shared" si="23"/>
        <v xml:space="preserve"> </v>
      </c>
    </row>
    <row r="251" spans="1:8" x14ac:dyDescent="0.25">
      <c r="A251" s="90">
        <f t="shared" si="24"/>
        <v>1176</v>
      </c>
      <c r="B251" s="44">
        <f t="shared" ca="1" si="25"/>
        <v>45234</v>
      </c>
      <c r="C251" s="95"/>
      <c r="D251" s="65">
        <f t="shared" si="26"/>
        <v>0</v>
      </c>
      <c r="E251" s="65">
        <f t="shared" si="27"/>
        <v>0</v>
      </c>
      <c r="F251" s="93">
        <f t="shared" ca="1" si="28"/>
        <v>170</v>
      </c>
      <c r="G251" s="68" t="str">
        <f t="shared" si="29"/>
        <v/>
      </c>
      <c r="H251" s="45" t="str">
        <f t="shared" si="23"/>
        <v xml:space="preserve"> </v>
      </c>
    </row>
    <row r="252" spans="1:8" x14ac:dyDescent="0.25">
      <c r="A252" s="90">
        <f t="shared" si="24"/>
        <v>1181</v>
      </c>
      <c r="B252" s="44">
        <f t="shared" ca="1" si="25"/>
        <v>45239</v>
      </c>
      <c r="C252" s="95"/>
      <c r="D252" s="65">
        <f t="shared" si="26"/>
        <v>0</v>
      </c>
      <c r="E252" s="65">
        <f t="shared" si="27"/>
        <v>0</v>
      </c>
      <c r="F252" s="93">
        <f t="shared" ca="1" si="28"/>
        <v>170</v>
      </c>
      <c r="G252" s="68" t="str">
        <f t="shared" si="29"/>
        <v/>
      </c>
      <c r="H252" s="45" t="str">
        <f t="shared" si="23"/>
        <v xml:space="preserve"> </v>
      </c>
    </row>
    <row r="253" spans="1:8" x14ac:dyDescent="0.25">
      <c r="A253" s="90">
        <f t="shared" si="24"/>
        <v>1186</v>
      </c>
      <c r="B253" s="44">
        <f t="shared" ca="1" si="25"/>
        <v>45244</v>
      </c>
      <c r="C253" s="95"/>
      <c r="D253" s="65">
        <f t="shared" si="26"/>
        <v>0</v>
      </c>
      <c r="E253" s="65">
        <f t="shared" si="27"/>
        <v>0</v>
      </c>
      <c r="F253" s="93">
        <f t="shared" ca="1" si="28"/>
        <v>170</v>
      </c>
      <c r="G253" s="68" t="str">
        <f t="shared" si="29"/>
        <v/>
      </c>
      <c r="H253" s="45" t="str">
        <f t="shared" si="23"/>
        <v xml:space="preserve"> </v>
      </c>
    </row>
    <row r="254" spans="1:8" x14ac:dyDescent="0.25">
      <c r="A254" s="90">
        <f t="shared" si="24"/>
        <v>1191</v>
      </c>
      <c r="B254" s="44">
        <f t="shared" ca="1" si="25"/>
        <v>45249</v>
      </c>
      <c r="C254" s="95"/>
      <c r="D254" s="65">
        <f t="shared" si="26"/>
        <v>0</v>
      </c>
      <c r="E254" s="65">
        <f t="shared" si="27"/>
        <v>0</v>
      </c>
      <c r="F254" s="93">
        <f t="shared" ca="1" si="28"/>
        <v>170</v>
      </c>
      <c r="G254" s="68" t="str">
        <f t="shared" si="29"/>
        <v/>
      </c>
      <c r="H254" s="45" t="str">
        <f t="shared" si="23"/>
        <v xml:space="preserve"> </v>
      </c>
    </row>
    <row r="255" spans="1:8" x14ac:dyDescent="0.25">
      <c r="A255" s="90">
        <f t="shared" si="24"/>
        <v>1196</v>
      </c>
      <c r="B255" s="44">
        <f t="shared" ca="1" si="25"/>
        <v>45254</v>
      </c>
      <c r="C255" s="95"/>
      <c r="D255" s="65">
        <f t="shared" si="26"/>
        <v>0</v>
      </c>
      <c r="E255" s="65">
        <f t="shared" si="27"/>
        <v>0</v>
      </c>
      <c r="F255" s="93">
        <f t="shared" ca="1" si="28"/>
        <v>170</v>
      </c>
      <c r="G255" s="68" t="str">
        <f t="shared" si="29"/>
        <v/>
      </c>
      <c r="H255" s="45" t="str">
        <f t="shared" si="23"/>
        <v xml:space="preserve"> </v>
      </c>
    </row>
    <row r="256" spans="1:8" x14ac:dyDescent="0.25">
      <c r="A256" s="90">
        <f t="shared" si="24"/>
        <v>1201</v>
      </c>
      <c r="B256" s="44">
        <f t="shared" ca="1" si="25"/>
        <v>45259</v>
      </c>
      <c r="C256" s="95"/>
      <c r="D256" s="65">
        <f t="shared" si="26"/>
        <v>0</v>
      </c>
      <c r="E256" s="65">
        <f t="shared" si="27"/>
        <v>0</v>
      </c>
      <c r="F256" s="93">
        <f t="shared" ca="1" si="28"/>
        <v>170</v>
      </c>
      <c r="G256" s="68" t="str">
        <f t="shared" si="29"/>
        <v/>
      </c>
      <c r="H256" s="45" t="str">
        <f t="shared" si="23"/>
        <v xml:space="preserve"> </v>
      </c>
    </row>
    <row r="257" spans="1:8" x14ac:dyDescent="0.25">
      <c r="A257" s="90">
        <f t="shared" si="24"/>
        <v>1206</v>
      </c>
      <c r="B257" s="44">
        <f t="shared" ca="1" si="25"/>
        <v>45264</v>
      </c>
      <c r="C257" s="95"/>
      <c r="D257" s="65">
        <f t="shared" si="26"/>
        <v>0</v>
      </c>
      <c r="E257" s="65">
        <f t="shared" si="27"/>
        <v>0</v>
      </c>
      <c r="F257" s="93">
        <f t="shared" ca="1" si="28"/>
        <v>170</v>
      </c>
      <c r="G257" s="68" t="str">
        <f t="shared" si="29"/>
        <v/>
      </c>
      <c r="H257" s="45" t="str">
        <f t="shared" si="23"/>
        <v xml:space="preserve"> </v>
      </c>
    </row>
    <row r="258" spans="1:8" x14ac:dyDescent="0.25">
      <c r="A258" s="90">
        <f t="shared" si="24"/>
        <v>1211</v>
      </c>
      <c r="B258" s="44">
        <f t="shared" ca="1" si="25"/>
        <v>45269</v>
      </c>
      <c r="C258" s="95"/>
      <c r="D258" s="65">
        <f t="shared" si="26"/>
        <v>0</v>
      </c>
      <c r="E258" s="65">
        <f t="shared" si="27"/>
        <v>0</v>
      </c>
      <c r="F258" s="93">
        <f t="shared" ca="1" si="28"/>
        <v>170</v>
      </c>
      <c r="G258" s="68" t="str">
        <f t="shared" si="29"/>
        <v/>
      </c>
      <c r="H258" s="45" t="str">
        <f t="shared" si="23"/>
        <v xml:space="preserve"> </v>
      </c>
    </row>
    <row r="259" spans="1:8" x14ac:dyDescent="0.25">
      <c r="A259" s="90">
        <f t="shared" si="24"/>
        <v>1216</v>
      </c>
      <c r="B259" s="44">
        <f t="shared" ca="1" si="25"/>
        <v>45274</v>
      </c>
      <c r="C259" s="95"/>
      <c r="D259" s="65">
        <f t="shared" si="26"/>
        <v>0</v>
      </c>
      <c r="E259" s="65">
        <f t="shared" si="27"/>
        <v>0</v>
      </c>
      <c r="F259" s="93">
        <f t="shared" ca="1" si="28"/>
        <v>170</v>
      </c>
      <c r="G259" s="68" t="str">
        <f t="shared" si="29"/>
        <v/>
      </c>
      <c r="H259" s="45" t="str">
        <f t="shared" si="23"/>
        <v xml:space="preserve"> </v>
      </c>
    </row>
    <row r="260" spans="1:8" x14ac:dyDescent="0.25">
      <c r="A260" s="90">
        <f t="shared" si="24"/>
        <v>1221</v>
      </c>
      <c r="B260" s="44">
        <f t="shared" ca="1" si="25"/>
        <v>45279</v>
      </c>
      <c r="C260" s="95"/>
      <c r="D260" s="65">
        <f t="shared" si="26"/>
        <v>0</v>
      </c>
      <c r="E260" s="65">
        <f t="shared" si="27"/>
        <v>0</v>
      </c>
      <c r="F260" s="93">
        <f t="shared" ca="1" si="28"/>
        <v>170</v>
      </c>
      <c r="G260" s="68" t="str">
        <f t="shared" si="29"/>
        <v/>
      </c>
      <c r="H260" s="45" t="str">
        <f t="shared" si="23"/>
        <v xml:space="preserve"> </v>
      </c>
    </row>
    <row r="261" spans="1:8" x14ac:dyDescent="0.25">
      <c r="A261" s="90">
        <f t="shared" si="24"/>
        <v>1226</v>
      </c>
      <c r="B261" s="44">
        <f t="shared" ca="1" si="25"/>
        <v>45284</v>
      </c>
      <c r="C261" s="95"/>
      <c r="D261" s="65">
        <f t="shared" si="26"/>
        <v>0</v>
      </c>
      <c r="E261" s="65">
        <f t="shared" si="27"/>
        <v>0</v>
      </c>
      <c r="F261" s="93">
        <f t="shared" ca="1" si="28"/>
        <v>170</v>
      </c>
      <c r="G261" s="68" t="str">
        <f t="shared" si="29"/>
        <v/>
      </c>
      <c r="H261" s="45" t="str">
        <f t="shared" si="23"/>
        <v xml:space="preserve"> </v>
      </c>
    </row>
    <row r="262" spans="1:8" x14ac:dyDescent="0.25">
      <c r="A262" s="90">
        <f t="shared" si="24"/>
        <v>1231</v>
      </c>
      <c r="B262" s="44">
        <f t="shared" ca="1" si="25"/>
        <v>45289</v>
      </c>
      <c r="C262" s="95"/>
      <c r="D262" s="65">
        <f t="shared" si="26"/>
        <v>0</v>
      </c>
      <c r="E262" s="65">
        <f t="shared" si="27"/>
        <v>0</v>
      </c>
      <c r="F262" s="93">
        <f t="shared" ca="1" si="28"/>
        <v>170</v>
      </c>
      <c r="G262" s="68" t="str">
        <f t="shared" si="29"/>
        <v/>
      </c>
      <c r="H262" s="45" t="str">
        <f t="shared" si="23"/>
        <v xml:space="preserve"> </v>
      </c>
    </row>
    <row r="263" spans="1:8" x14ac:dyDescent="0.25">
      <c r="A263" s="90">
        <f t="shared" si="24"/>
        <v>1236</v>
      </c>
      <c r="B263" s="44">
        <f t="shared" ca="1" si="25"/>
        <v>45294</v>
      </c>
      <c r="C263" s="95"/>
      <c r="D263" s="65">
        <f t="shared" si="26"/>
        <v>0</v>
      </c>
      <c r="E263" s="65">
        <f t="shared" si="27"/>
        <v>0</v>
      </c>
      <c r="F263" s="93">
        <f t="shared" ca="1" si="28"/>
        <v>170</v>
      </c>
      <c r="G263" s="68" t="str">
        <f t="shared" si="29"/>
        <v/>
      </c>
      <c r="H263" s="45" t="str">
        <f t="shared" si="23"/>
        <v xml:space="preserve"> </v>
      </c>
    </row>
    <row r="264" spans="1:8" x14ac:dyDescent="0.25">
      <c r="A264" s="90">
        <f t="shared" si="24"/>
        <v>1241</v>
      </c>
      <c r="B264" s="44">
        <f t="shared" ca="1" si="25"/>
        <v>45299</v>
      </c>
      <c r="C264" s="95"/>
      <c r="D264" s="65">
        <f t="shared" si="26"/>
        <v>0</v>
      </c>
      <c r="E264" s="65">
        <f t="shared" si="27"/>
        <v>0</v>
      </c>
      <c r="F264" s="93">
        <f t="shared" ca="1" si="28"/>
        <v>170</v>
      </c>
      <c r="G264" s="68" t="str">
        <f t="shared" si="29"/>
        <v/>
      </c>
      <c r="H264" s="45" t="str">
        <f t="shared" si="23"/>
        <v xml:space="preserve"> </v>
      </c>
    </row>
    <row r="265" spans="1:8" x14ac:dyDescent="0.25">
      <c r="A265" s="90">
        <f t="shared" si="24"/>
        <v>1246</v>
      </c>
      <c r="B265" s="44">
        <f t="shared" ca="1" si="25"/>
        <v>45304</v>
      </c>
      <c r="C265" s="95"/>
      <c r="D265" s="65">
        <f t="shared" si="26"/>
        <v>0</v>
      </c>
      <c r="E265" s="65">
        <f t="shared" si="27"/>
        <v>0</v>
      </c>
      <c r="F265" s="93">
        <f t="shared" ca="1" si="28"/>
        <v>170</v>
      </c>
      <c r="G265" s="68" t="str">
        <f t="shared" si="29"/>
        <v/>
      </c>
      <c r="H265" s="45" t="str">
        <f t="shared" si="23"/>
        <v xml:space="preserve"> </v>
      </c>
    </row>
    <row r="266" spans="1:8" x14ac:dyDescent="0.25">
      <c r="A266" s="90">
        <f t="shared" si="24"/>
        <v>1251</v>
      </c>
      <c r="B266" s="44">
        <f t="shared" ca="1" si="25"/>
        <v>45309</v>
      </c>
      <c r="C266" s="95"/>
      <c r="D266" s="65">
        <f t="shared" si="26"/>
        <v>0</v>
      </c>
      <c r="E266" s="65">
        <f t="shared" si="27"/>
        <v>0</v>
      </c>
      <c r="F266" s="93">
        <f t="shared" ca="1" si="28"/>
        <v>170</v>
      </c>
      <c r="G266" s="68" t="str">
        <f t="shared" si="29"/>
        <v/>
      </c>
      <c r="H266" s="45" t="str">
        <f t="shared" si="23"/>
        <v xml:space="preserve"> </v>
      </c>
    </row>
    <row r="267" spans="1:8" x14ac:dyDescent="0.25">
      <c r="A267" s="90">
        <f t="shared" si="24"/>
        <v>1256</v>
      </c>
      <c r="B267" s="44">
        <f t="shared" ca="1" si="25"/>
        <v>45314</v>
      </c>
      <c r="C267" s="95"/>
      <c r="D267" s="65">
        <f t="shared" si="26"/>
        <v>0</v>
      </c>
      <c r="E267" s="65">
        <f t="shared" si="27"/>
        <v>0</v>
      </c>
      <c r="F267" s="93">
        <f t="shared" ca="1" si="28"/>
        <v>170</v>
      </c>
      <c r="G267" s="68" t="str">
        <f t="shared" si="29"/>
        <v/>
      </c>
      <c r="H267" s="45" t="str">
        <f t="shared" si="23"/>
        <v xml:space="preserve"> </v>
      </c>
    </row>
    <row r="268" spans="1:8" x14ac:dyDescent="0.25">
      <c r="A268" s="90">
        <f t="shared" si="24"/>
        <v>1261</v>
      </c>
      <c r="B268" s="44">
        <f t="shared" ca="1" si="25"/>
        <v>45319</v>
      </c>
      <c r="C268" s="95"/>
      <c r="D268" s="65">
        <f t="shared" si="26"/>
        <v>0</v>
      </c>
      <c r="E268" s="65">
        <f t="shared" si="27"/>
        <v>0</v>
      </c>
      <c r="F268" s="93">
        <f t="shared" ca="1" si="28"/>
        <v>170</v>
      </c>
      <c r="G268" s="68" t="str">
        <f t="shared" si="29"/>
        <v/>
      </c>
      <c r="H268" s="45" t="str">
        <f t="shared" si="23"/>
        <v xml:space="preserve"> </v>
      </c>
    </row>
    <row r="269" spans="1:8" x14ac:dyDescent="0.25">
      <c r="A269" s="90">
        <f t="shared" si="24"/>
        <v>1266</v>
      </c>
      <c r="B269" s="44">
        <f t="shared" ca="1" si="25"/>
        <v>45324</v>
      </c>
      <c r="C269" s="95"/>
      <c r="D269" s="65">
        <f t="shared" si="26"/>
        <v>0</v>
      </c>
      <c r="E269" s="65">
        <f t="shared" si="27"/>
        <v>0</v>
      </c>
      <c r="F269" s="93">
        <f t="shared" ca="1" si="28"/>
        <v>170</v>
      </c>
      <c r="G269" s="68" t="str">
        <f t="shared" si="29"/>
        <v/>
      </c>
      <c r="H269" s="45" t="str">
        <f t="shared" si="23"/>
        <v xml:space="preserve"> </v>
      </c>
    </row>
    <row r="270" spans="1:8" x14ac:dyDescent="0.25">
      <c r="A270" s="90">
        <f t="shared" si="24"/>
        <v>1271</v>
      </c>
      <c r="B270" s="44">
        <f t="shared" ca="1" si="25"/>
        <v>45329</v>
      </c>
      <c r="C270" s="95"/>
      <c r="D270" s="65">
        <f t="shared" si="26"/>
        <v>0</v>
      </c>
      <c r="E270" s="65">
        <f t="shared" si="27"/>
        <v>0</v>
      </c>
      <c r="F270" s="93">
        <f t="shared" ca="1" si="28"/>
        <v>170</v>
      </c>
      <c r="G270" s="68" t="str">
        <f t="shared" si="29"/>
        <v/>
      </c>
      <c r="H270" s="45" t="str">
        <f t="shared" si="23"/>
        <v xml:space="preserve"> </v>
      </c>
    </row>
    <row r="271" spans="1:8" x14ac:dyDescent="0.25">
      <c r="A271" s="90">
        <f t="shared" si="24"/>
        <v>1276</v>
      </c>
      <c r="B271" s="44">
        <f t="shared" ca="1" si="25"/>
        <v>45334</v>
      </c>
      <c r="C271" s="95"/>
      <c r="D271" s="65">
        <f t="shared" si="26"/>
        <v>0</v>
      </c>
      <c r="E271" s="65">
        <f t="shared" si="27"/>
        <v>0</v>
      </c>
      <c r="F271" s="93">
        <f t="shared" ca="1" si="28"/>
        <v>170</v>
      </c>
      <c r="G271" s="68" t="str">
        <f t="shared" si="29"/>
        <v/>
      </c>
      <c r="H271" s="45" t="str">
        <f t="shared" si="23"/>
        <v xml:space="preserve"> </v>
      </c>
    </row>
    <row r="272" spans="1:8" x14ac:dyDescent="0.25">
      <c r="A272" s="90">
        <f t="shared" si="24"/>
        <v>1281</v>
      </c>
      <c r="B272" s="44">
        <f t="shared" ca="1" si="25"/>
        <v>45339</v>
      </c>
      <c r="C272" s="95"/>
      <c r="D272" s="65">
        <f t="shared" si="26"/>
        <v>0</v>
      </c>
      <c r="E272" s="65">
        <f t="shared" si="27"/>
        <v>0</v>
      </c>
      <c r="F272" s="93">
        <f t="shared" ca="1" si="28"/>
        <v>170</v>
      </c>
      <c r="G272" s="68" t="str">
        <f t="shared" si="29"/>
        <v/>
      </c>
      <c r="H272" s="45" t="str">
        <f t="shared" si="23"/>
        <v xml:space="preserve"> </v>
      </c>
    </row>
    <row r="273" spans="1:8" x14ac:dyDescent="0.25">
      <c r="A273" s="90">
        <f t="shared" si="24"/>
        <v>1286</v>
      </c>
      <c r="B273" s="44">
        <f t="shared" ca="1" si="25"/>
        <v>45344</v>
      </c>
      <c r="C273" s="95"/>
      <c r="D273" s="65">
        <f t="shared" si="26"/>
        <v>0</v>
      </c>
      <c r="E273" s="65">
        <f t="shared" si="27"/>
        <v>0</v>
      </c>
      <c r="F273" s="93">
        <f t="shared" ca="1" si="28"/>
        <v>170</v>
      </c>
      <c r="G273" s="68" t="str">
        <f t="shared" si="29"/>
        <v/>
      </c>
      <c r="H273" s="45" t="str">
        <f t="shared" si="23"/>
        <v xml:space="preserve"> </v>
      </c>
    </row>
    <row r="274" spans="1:8" x14ac:dyDescent="0.25">
      <c r="A274" s="90">
        <f t="shared" si="24"/>
        <v>1291</v>
      </c>
      <c r="B274" s="44">
        <f t="shared" ca="1" si="25"/>
        <v>45349</v>
      </c>
      <c r="C274" s="95"/>
      <c r="D274" s="65">
        <f t="shared" si="26"/>
        <v>0</v>
      </c>
      <c r="E274" s="65">
        <f t="shared" si="27"/>
        <v>0</v>
      </c>
      <c r="F274" s="93">
        <f t="shared" ca="1" si="28"/>
        <v>170</v>
      </c>
      <c r="G274" s="68" t="str">
        <f t="shared" si="29"/>
        <v/>
      </c>
      <c r="H274" s="45" t="str">
        <f t="shared" ref="H274:H337" si="30">IF(ISBLANK(C274)," ",(C274/2.2046244202)/(($H$5/100)*2.54)^2)</f>
        <v xml:space="preserve"> </v>
      </c>
    </row>
    <row r="275" spans="1:8" x14ac:dyDescent="0.25">
      <c r="A275" s="90">
        <f t="shared" si="24"/>
        <v>1296</v>
      </c>
      <c r="B275" s="44">
        <f t="shared" ca="1" si="25"/>
        <v>45354</v>
      </c>
      <c r="C275" s="95"/>
      <c r="D275" s="65">
        <f t="shared" si="26"/>
        <v>0</v>
      </c>
      <c r="E275" s="65">
        <f t="shared" si="27"/>
        <v>0</v>
      </c>
      <c r="F275" s="93">
        <f t="shared" ca="1" si="28"/>
        <v>170</v>
      </c>
      <c r="G275" s="68" t="str">
        <f t="shared" si="29"/>
        <v/>
      </c>
      <c r="H275" s="45" t="str">
        <f t="shared" si="30"/>
        <v xml:space="preserve"> </v>
      </c>
    </row>
    <row r="276" spans="1:8" x14ac:dyDescent="0.25">
      <c r="A276" s="90">
        <f t="shared" si="24"/>
        <v>1301</v>
      </c>
      <c r="B276" s="44">
        <f t="shared" ca="1" si="25"/>
        <v>45359</v>
      </c>
      <c r="C276" s="95"/>
      <c r="D276" s="65">
        <f t="shared" si="26"/>
        <v>0</v>
      </c>
      <c r="E276" s="65">
        <f t="shared" si="27"/>
        <v>0</v>
      </c>
      <c r="F276" s="93">
        <f t="shared" ca="1" si="28"/>
        <v>170</v>
      </c>
      <c r="G276" s="68" t="str">
        <f t="shared" si="29"/>
        <v/>
      </c>
      <c r="H276" s="45" t="str">
        <f t="shared" si="30"/>
        <v xml:space="preserve"> </v>
      </c>
    </row>
    <row r="277" spans="1:8" x14ac:dyDescent="0.25">
      <c r="A277" s="90">
        <f t="shared" si="24"/>
        <v>1306</v>
      </c>
      <c r="B277" s="44">
        <f t="shared" ca="1" si="25"/>
        <v>45364</v>
      </c>
      <c r="C277" s="95"/>
      <c r="D277" s="65">
        <f t="shared" si="26"/>
        <v>0</v>
      </c>
      <c r="E277" s="65">
        <f t="shared" si="27"/>
        <v>0</v>
      </c>
      <c r="F277" s="93">
        <f t="shared" ca="1" si="28"/>
        <v>170</v>
      </c>
      <c r="G277" s="68" t="str">
        <f t="shared" si="29"/>
        <v/>
      </c>
      <c r="H277" s="45" t="str">
        <f t="shared" si="30"/>
        <v xml:space="preserve"> </v>
      </c>
    </row>
    <row r="278" spans="1:8" x14ac:dyDescent="0.25">
      <c r="A278" s="90">
        <f t="shared" si="24"/>
        <v>1311</v>
      </c>
      <c r="B278" s="44">
        <f t="shared" ca="1" si="25"/>
        <v>45369</v>
      </c>
      <c r="C278" s="95"/>
      <c r="D278" s="65">
        <f t="shared" si="26"/>
        <v>0</v>
      </c>
      <c r="E278" s="65">
        <f t="shared" si="27"/>
        <v>0</v>
      </c>
      <c r="F278" s="93">
        <f t="shared" ca="1" si="28"/>
        <v>170</v>
      </c>
      <c r="G278" s="68" t="str">
        <f t="shared" si="29"/>
        <v/>
      </c>
      <c r="H278" s="45" t="str">
        <f t="shared" si="30"/>
        <v xml:space="preserve"> </v>
      </c>
    </row>
    <row r="279" spans="1:8" x14ac:dyDescent="0.25">
      <c r="A279" s="90">
        <f t="shared" si="24"/>
        <v>1316</v>
      </c>
      <c r="B279" s="44">
        <f t="shared" ca="1" si="25"/>
        <v>45374</v>
      </c>
      <c r="C279" s="95"/>
      <c r="D279" s="65">
        <f t="shared" si="26"/>
        <v>0</v>
      </c>
      <c r="E279" s="65">
        <f t="shared" si="27"/>
        <v>0</v>
      </c>
      <c r="F279" s="93">
        <f t="shared" ca="1" si="28"/>
        <v>170</v>
      </c>
      <c r="G279" s="68" t="str">
        <f t="shared" si="29"/>
        <v/>
      </c>
      <c r="H279" s="45" t="str">
        <f t="shared" si="30"/>
        <v xml:space="preserve"> </v>
      </c>
    </row>
    <row r="280" spans="1:8" x14ac:dyDescent="0.25">
      <c r="A280" s="90">
        <f t="shared" ref="A280:A343" si="31">A279+$C$8</f>
        <v>1321</v>
      </c>
      <c r="B280" s="44">
        <f t="shared" ref="B280:B343" ca="1" si="32">B279+$C$8</f>
        <v>45379</v>
      </c>
      <c r="C280" s="95"/>
      <c r="D280" s="65">
        <f t="shared" ref="D280:D343" si="33">IF(ISBLANK(C280),,C280-C279)</f>
        <v>0</v>
      </c>
      <c r="E280" s="65">
        <f t="shared" ref="E280:E343" si="34">IF(ISBLANK(C280),,C280-C$5)</f>
        <v>0</v>
      </c>
      <c r="F280" s="93">
        <f t="shared" ref="F280:F343" ca="1" si="35">IF(F279&gt;F$5,F279+C$10*$C$8,$F$5)</f>
        <v>170</v>
      </c>
      <c r="G280" s="68" t="str">
        <f t="shared" ref="G280:G343" si="36">IF(ISBLANK(C280),"",((F280-C280)))</f>
        <v/>
      </c>
      <c r="H280" s="45" t="str">
        <f t="shared" si="30"/>
        <v xml:space="preserve"> </v>
      </c>
    </row>
    <row r="281" spans="1:8" x14ac:dyDescent="0.25">
      <c r="A281" s="90">
        <f t="shared" si="31"/>
        <v>1326</v>
      </c>
      <c r="B281" s="44">
        <f t="shared" ca="1" si="32"/>
        <v>45384</v>
      </c>
      <c r="C281" s="95"/>
      <c r="D281" s="65">
        <f t="shared" si="33"/>
        <v>0</v>
      </c>
      <c r="E281" s="65">
        <f t="shared" si="34"/>
        <v>0</v>
      </c>
      <c r="F281" s="93">
        <f t="shared" ca="1" si="35"/>
        <v>170</v>
      </c>
      <c r="G281" s="68" t="str">
        <f t="shared" si="36"/>
        <v/>
      </c>
      <c r="H281" s="45" t="str">
        <f t="shared" si="30"/>
        <v xml:space="preserve"> </v>
      </c>
    </row>
    <row r="282" spans="1:8" x14ac:dyDescent="0.25">
      <c r="A282" s="90">
        <f t="shared" si="31"/>
        <v>1331</v>
      </c>
      <c r="B282" s="44">
        <f t="shared" ca="1" si="32"/>
        <v>45389</v>
      </c>
      <c r="C282" s="95"/>
      <c r="D282" s="65">
        <f t="shared" si="33"/>
        <v>0</v>
      </c>
      <c r="E282" s="65">
        <f t="shared" si="34"/>
        <v>0</v>
      </c>
      <c r="F282" s="93">
        <f t="shared" ca="1" si="35"/>
        <v>170</v>
      </c>
      <c r="G282" s="68" t="str">
        <f t="shared" si="36"/>
        <v/>
      </c>
      <c r="H282" s="45" t="str">
        <f t="shared" si="30"/>
        <v xml:space="preserve"> </v>
      </c>
    </row>
    <row r="283" spans="1:8" x14ac:dyDescent="0.25">
      <c r="A283" s="90">
        <f t="shared" si="31"/>
        <v>1336</v>
      </c>
      <c r="B283" s="44">
        <f t="shared" ca="1" si="32"/>
        <v>45394</v>
      </c>
      <c r="C283" s="95"/>
      <c r="D283" s="65">
        <f t="shared" si="33"/>
        <v>0</v>
      </c>
      <c r="E283" s="65">
        <f t="shared" si="34"/>
        <v>0</v>
      </c>
      <c r="F283" s="93">
        <f t="shared" ca="1" si="35"/>
        <v>170</v>
      </c>
      <c r="G283" s="68" t="str">
        <f t="shared" si="36"/>
        <v/>
      </c>
      <c r="H283" s="45" t="str">
        <f t="shared" si="30"/>
        <v xml:space="preserve"> </v>
      </c>
    </row>
    <row r="284" spans="1:8" x14ac:dyDescent="0.25">
      <c r="A284" s="90">
        <f t="shared" si="31"/>
        <v>1341</v>
      </c>
      <c r="B284" s="44">
        <f t="shared" ca="1" si="32"/>
        <v>45399</v>
      </c>
      <c r="C284" s="95"/>
      <c r="D284" s="65">
        <f t="shared" si="33"/>
        <v>0</v>
      </c>
      <c r="E284" s="65">
        <f t="shared" si="34"/>
        <v>0</v>
      </c>
      <c r="F284" s="93">
        <f t="shared" ca="1" si="35"/>
        <v>170</v>
      </c>
      <c r="G284" s="68" t="str">
        <f t="shared" si="36"/>
        <v/>
      </c>
      <c r="H284" s="45" t="str">
        <f t="shared" si="30"/>
        <v xml:space="preserve"> </v>
      </c>
    </row>
    <row r="285" spans="1:8" x14ac:dyDescent="0.25">
      <c r="A285" s="90">
        <f t="shared" si="31"/>
        <v>1346</v>
      </c>
      <c r="B285" s="44">
        <f t="shared" ca="1" si="32"/>
        <v>45404</v>
      </c>
      <c r="C285" s="95"/>
      <c r="D285" s="65">
        <f t="shared" si="33"/>
        <v>0</v>
      </c>
      <c r="E285" s="65">
        <f t="shared" si="34"/>
        <v>0</v>
      </c>
      <c r="F285" s="93">
        <f t="shared" ca="1" si="35"/>
        <v>170</v>
      </c>
      <c r="G285" s="68" t="str">
        <f t="shared" si="36"/>
        <v/>
      </c>
      <c r="H285" s="45" t="str">
        <f t="shared" si="30"/>
        <v xml:space="preserve"> </v>
      </c>
    </row>
    <row r="286" spans="1:8" x14ac:dyDescent="0.25">
      <c r="A286" s="90">
        <f t="shared" si="31"/>
        <v>1351</v>
      </c>
      <c r="B286" s="44">
        <f t="shared" ca="1" si="32"/>
        <v>45409</v>
      </c>
      <c r="C286" s="95"/>
      <c r="D286" s="65">
        <f t="shared" si="33"/>
        <v>0</v>
      </c>
      <c r="E286" s="65">
        <f t="shared" si="34"/>
        <v>0</v>
      </c>
      <c r="F286" s="93">
        <f t="shared" ca="1" si="35"/>
        <v>170</v>
      </c>
      <c r="G286" s="68" t="str">
        <f t="shared" si="36"/>
        <v/>
      </c>
      <c r="H286" s="45" t="str">
        <f t="shared" si="30"/>
        <v xml:space="preserve"> </v>
      </c>
    </row>
    <row r="287" spans="1:8" x14ac:dyDescent="0.25">
      <c r="A287" s="90">
        <f t="shared" si="31"/>
        <v>1356</v>
      </c>
      <c r="B287" s="44">
        <f t="shared" ca="1" si="32"/>
        <v>45414</v>
      </c>
      <c r="C287" s="95"/>
      <c r="D287" s="65">
        <f t="shared" si="33"/>
        <v>0</v>
      </c>
      <c r="E287" s="65">
        <f t="shared" si="34"/>
        <v>0</v>
      </c>
      <c r="F287" s="93">
        <f t="shared" ca="1" si="35"/>
        <v>170</v>
      </c>
      <c r="G287" s="68" t="str">
        <f t="shared" si="36"/>
        <v/>
      </c>
      <c r="H287" s="45" t="str">
        <f t="shared" si="30"/>
        <v xml:space="preserve"> </v>
      </c>
    </row>
    <row r="288" spans="1:8" x14ac:dyDescent="0.25">
      <c r="A288" s="90">
        <f t="shared" si="31"/>
        <v>1361</v>
      </c>
      <c r="B288" s="44">
        <f t="shared" ca="1" si="32"/>
        <v>45419</v>
      </c>
      <c r="C288" s="95"/>
      <c r="D288" s="65">
        <f t="shared" si="33"/>
        <v>0</v>
      </c>
      <c r="E288" s="65">
        <f t="shared" si="34"/>
        <v>0</v>
      </c>
      <c r="F288" s="93">
        <f t="shared" ca="1" si="35"/>
        <v>170</v>
      </c>
      <c r="G288" s="68" t="str">
        <f t="shared" si="36"/>
        <v/>
      </c>
      <c r="H288" s="45" t="str">
        <f t="shared" si="30"/>
        <v xml:space="preserve"> </v>
      </c>
    </row>
    <row r="289" spans="1:8" x14ac:dyDescent="0.25">
      <c r="A289" s="90">
        <f t="shared" si="31"/>
        <v>1366</v>
      </c>
      <c r="B289" s="44">
        <f t="shared" ca="1" si="32"/>
        <v>45424</v>
      </c>
      <c r="C289" s="95"/>
      <c r="D289" s="65">
        <f t="shared" si="33"/>
        <v>0</v>
      </c>
      <c r="E289" s="65">
        <f t="shared" si="34"/>
        <v>0</v>
      </c>
      <c r="F289" s="93">
        <f t="shared" ca="1" si="35"/>
        <v>170</v>
      </c>
      <c r="G289" s="68" t="str">
        <f t="shared" si="36"/>
        <v/>
      </c>
      <c r="H289" s="45" t="str">
        <f t="shared" si="30"/>
        <v xml:space="preserve"> </v>
      </c>
    </row>
    <row r="290" spans="1:8" x14ac:dyDescent="0.25">
      <c r="A290" s="90">
        <f t="shared" si="31"/>
        <v>1371</v>
      </c>
      <c r="B290" s="44">
        <f t="shared" ca="1" si="32"/>
        <v>45429</v>
      </c>
      <c r="C290" s="95"/>
      <c r="D290" s="65">
        <f t="shared" si="33"/>
        <v>0</v>
      </c>
      <c r="E290" s="65">
        <f t="shared" si="34"/>
        <v>0</v>
      </c>
      <c r="F290" s="93">
        <f t="shared" ca="1" si="35"/>
        <v>170</v>
      </c>
      <c r="G290" s="68" t="str">
        <f t="shared" si="36"/>
        <v/>
      </c>
      <c r="H290" s="45" t="str">
        <f t="shared" si="30"/>
        <v xml:space="preserve"> </v>
      </c>
    </row>
    <row r="291" spans="1:8" x14ac:dyDescent="0.25">
      <c r="A291" s="90">
        <f t="shared" si="31"/>
        <v>1376</v>
      </c>
      <c r="B291" s="44">
        <f t="shared" ca="1" si="32"/>
        <v>45434</v>
      </c>
      <c r="C291" s="95"/>
      <c r="D291" s="65">
        <f t="shared" si="33"/>
        <v>0</v>
      </c>
      <c r="E291" s="65">
        <f t="shared" si="34"/>
        <v>0</v>
      </c>
      <c r="F291" s="93">
        <f t="shared" ca="1" si="35"/>
        <v>170</v>
      </c>
      <c r="G291" s="68" t="str">
        <f t="shared" si="36"/>
        <v/>
      </c>
      <c r="H291" s="45" t="str">
        <f t="shared" si="30"/>
        <v xml:space="preserve"> </v>
      </c>
    </row>
    <row r="292" spans="1:8" x14ac:dyDescent="0.25">
      <c r="A292" s="90">
        <f t="shared" si="31"/>
        <v>1381</v>
      </c>
      <c r="B292" s="44">
        <f t="shared" ca="1" si="32"/>
        <v>45439</v>
      </c>
      <c r="C292" s="95"/>
      <c r="D292" s="65">
        <f t="shared" si="33"/>
        <v>0</v>
      </c>
      <c r="E292" s="65">
        <f t="shared" si="34"/>
        <v>0</v>
      </c>
      <c r="F292" s="93">
        <f t="shared" ca="1" si="35"/>
        <v>170</v>
      </c>
      <c r="G292" s="68" t="str">
        <f t="shared" si="36"/>
        <v/>
      </c>
      <c r="H292" s="45" t="str">
        <f t="shared" si="30"/>
        <v xml:space="preserve"> </v>
      </c>
    </row>
    <row r="293" spans="1:8" x14ac:dyDescent="0.25">
      <c r="A293" s="90">
        <f t="shared" si="31"/>
        <v>1386</v>
      </c>
      <c r="B293" s="44">
        <f t="shared" ca="1" si="32"/>
        <v>45444</v>
      </c>
      <c r="C293" s="95"/>
      <c r="D293" s="65">
        <f t="shared" si="33"/>
        <v>0</v>
      </c>
      <c r="E293" s="65">
        <f t="shared" si="34"/>
        <v>0</v>
      </c>
      <c r="F293" s="93">
        <f t="shared" ca="1" si="35"/>
        <v>170</v>
      </c>
      <c r="G293" s="68" t="str">
        <f t="shared" si="36"/>
        <v/>
      </c>
      <c r="H293" s="45" t="str">
        <f t="shared" si="30"/>
        <v xml:space="preserve"> </v>
      </c>
    </row>
    <row r="294" spans="1:8" x14ac:dyDescent="0.25">
      <c r="A294" s="90">
        <f t="shared" si="31"/>
        <v>1391</v>
      </c>
      <c r="B294" s="44">
        <f t="shared" ca="1" si="32"/>
        <v>45449</v>
      </c>
      <c r="C294" s="95"/>
      <c r="D294" s="65">
        <f t="shared" si="33"/>
        <v>0</v>
      </c>
      <c r="E294" s="65">
        <f t="shared" si="34"/>
        <v>0</v>
      </c>
      <c r="F294" s="93">
        <f t="shared" ca="1" si="35"/>
        <v>170</v>
      </c>
      <c r="G294" s="68" t="str">
        <f t="shared" si="36"/>
        <v/>
      </c>
      <c r="H294" s="45" t="str">
        <f t="shared" si="30"/>
        <v xml:space="preserve"> </v>
      </c>
    </row>
    <row r="295" spans="1:8" x14ac:dyDescent="0.25">
      <c r="A295" s="90">
        <f t="shared" si="31"/>
        <v>1396</v>
      </c>
      <c r="B295" s="44">
        <f t="shared" ca="1" si="32"/>
        <v>45454</v>
      </c>
      <c r="C295" s="95"/>
      <c r="D295" s="65">
        <f t="shared" si="33"/>
        <v>0</v>
      </c>
      <c r="E295" s="65">
        <f t="shared" si="34"/>
        <v>0</v>
      </c>
      <c r="F295" s="93">
        <f t="shared" ca="1" si="35"/>
        <v>170</v>
      </c>
      <c r="G295" s="68" t="str">
        <f t="shared" si="36"/>
        <v/>
      </c>
      <c r="H295" s="45" t="str">
        <f t="shared" si="30"/>
        <v xml:space="preserve"> </v>
      </c>
    </row>
    <row r="296" spans="1:8" x14ac:dyDescent="0.25">
      <c r="A296" s="90">
        <f t="shared" si="31"/>
        <v>1401</v>
      </c>
      <c r="B296" s="44">
        <f t="shared" ca="1" si="32"/>
        <v>45459</v>
      </c>
      <c r="C296" s="95"/>
      <c r="D296" s="65">
        <f t="shared" si="33"/>
        <v>0</v>
      </c>
      <c r="E296" s="65">
        <f t="shared" si="34"/>
        <v>0</v>
      </c>
      <c r="F296" s="93">
        <f t="shared" ca="1" si="35"/>
        <v>170</v>
      </c>
      <c r="G296" s="68" t="str">
        <f t="shared" si="36"/>
        <v/>
      </c>
      <c r="H296" s="45" t="str">
        <f t="shared" si="30"/>
        <v xml:space="preserve"> </v>
      </c>
    </row>
    <row r="297" spans="1:8" x14ac:dyDescent="0.25">
      <c r="A297" s="90">
        <f t="shared" si="31"/>
        <v>1406</v>
      </c>
      <c r="B297" s="44">
        <f t="shared" ca="1" si="32"/>
        <v>45464</v>
      </c>
      <c r="C297" s="95"/>
      <c r="D297" s="65">
        <f t="shared" si="33"/>
        <v>0</v>
      </c>
      <c r="E297" s="65">
        <f t="shared" si="34"/>
        <v>0</v>
      </c>
      <c r="F297" s="93">
        <f t="shared" ca="1" si="35"/>
        <v>170</v>
      </c>
      <c r="G297" s="68" t="str">
        <f t="shared" si="36"/>
        <v/>
      </c>
      <c r="H297" s="45" t="str">
        <f t="shared" si="30"/>
        <v xml:space="preserve"> </v>
      </c>
    </row>
    <row r="298" spans="1:8" x14ac:dyDescent="0.25">
      <c r="A298" s="90">
        <f t="shared" si="31"/>
        <v>1411</v>
      </c>
      <c r="B298" s="44">
        <f t="shared" ca="1" si="32"/>
        <v>45469</v>
      </c>
      <c r="C298" s="95"/>
      <c r="D298" s="65">
        <f t="shared" si="33"/>
        <v>0</v>
      </c>
      <c r="E298" s="65">
        <f t="shared" si="34"/>
        <v>0</v>
      </c>
      <c r="F298" s="93">
        <f t="shared" ca="1" si="35"/>
        <v>170</v>
      </c>
      <c r="G298" s="68" t="str">
        <f t="shared" si="36"/>
        <v/>
      </c>
      <c r="H298" s="45" t="str">
        <f t="shared" si="30"/>
        <v xml:space="preserve"> </v>
      </c>
    </row>
    <row r="299" spans="1:8" x14ac:dyDescent="0.25">
      <c r="A299" s="90">
        <f t="shared" si="31"/>
        <v>1416</v>
      </c>
      <c r="B299" s="44">
        <f t="shared" ca="1" si="32"/>
        <v>45474</v>
      </c>
      <c r="C299" s="95"/>
      <c r="D299" s="65">
        <f t="shared" si="33"/>
        <v>0</v>
      </c>
      <c r="E299" s="65">
        <f t="shared" si="34"/>
        <v>0</v>
      </c>
      <c r="F299" s="93">
        <f t="shared" ca="1" si="35"/>
        <v>170</v>
      </c>
      <c r="G299" s="68" t="str">
        <f t="shared" si="36"/>
        <v/>
      </c>
      <c r="H299" s="45" t="str">
        <f t="shared" si="30"/>
        <v xml:space="preserve"> </v>
      </c>
    </row>
    <row r="300" spans="1:8" x14ac:dyDescent="0.25">
      <c r="A300" s="90">
        <f t="shared" si="31"/>
        <v>1421</v>
      </c>
      <c r="B300" s="44">
        <f t="shared" ca="1" si="32"/>
        <v>45479</v>
      </c>
      <c r="C300" s="95"/>
      <c r="D300" s="65">
        <f t="shared" si="33"/>
        <v>0</v>
      </c>
      <c r="E300" s="65">
        <f t="shared" si="34"/>
        <v>0</v>
      </c>
      <c r="F300" s="93">
        <f t="shared" ca="1" si="35"/>
        <v>170</v>
      </c>
      <c r="G300" s="68" t="str">
        <f t="shared" si="36"/>
        <v/>
      </c>
      <c r="H300" s="45" t="str">
        <f t="shared" si="30"/>
        <v xml:space="preserve"> </v>
      </c>
    </row>
    <row r="301" spans="1:8" x14ac:dyDescent="0.25">
      <c r="A301" s="90">
        <f t="shared" si="31"/>
        <v>1426</v>
      </c>
      <c r="B301" s="44">
        <f t="shared" ca="1" si="32"/>
        <v>45484</v>
      </c>
      <c r="C301" s="95"/>
      <c r="D301" s="65">
        <f t="shared" si="33"/>
        <v>0</v>
      </c>
      <c r="E301" s="65">
        <f t="shared" si="34"/>
        <v>0</v>
      </c>
      <c r="F301" s="93">
        <f t="shared" ca="1" si="35"/>
        <v>170</v>
      </c>
      <c r="G301" s="68" t="str">
        <f t="shared" si="36"/>
        <v/>
      </c>
      <c r="H301" s="45" t="str">
        <f t="shared" si="30"/>
        <v xml:space="preserve"> </v>
      </c>
    </row>
    <row r="302" spans="1:8" x14ac:dyDescent="0.25">
      <c r="A302" s="90">
        <f t="shared" si="31"/>
        <v>1431</v>
      </c>
      <c r="B302" s="44">
        <f t="shared" ca="1" si="32"/>
        <v>45489</v>
      </c>
      <c r="C302" s="95"/>
      <c r="D302" s="65">
        <f t="shared" si="33"/>
        <v>0</v>
      </c>
      <c r="E302" s="65">
        <f t="shared" si="34"/>
        <v>0</v>
      </c>
      <c r="F302" s="93">
        <f t="shared" ca="1" si="35"/>
        <v>170</v>
      </c>
      <c r="G302" s="68" t="str">
        <f t="shared" si="36"/>
        <v/>
      </c>
      <c r="H302" s="45" t="str">
        <f t="shared" si="30"/>
        <v xml:space="preserve"> </v>
      </c>
    </row>
    <row r="303" spans="1:8" x14ac:dyDescent="0.25">
      <c r="A303" s="90">
        <f t="shared" si="31"/>
        <v>1436</v>
      </c>
      <c r="B303" s="44">
        <f t="shared" ca="1" si="32"/>
        <v>45494</v>
      </c>
      <c r="C303" s="95"/>
      <c r="D303" s="65">
        <f t="shared" si="33"/>
        <v>0</v>
      </c>
      <c r="E303" s="65">
        <f t="shared" si="34"/>
        <v>0</v>
      </c>
      <c r="F303" s="93">
        <f t="shared" ca="1" si="35"/>
        <v>170</v>
      </c>
      <c r="G303" s="68" t="str">
        <f t="shared" si="36"/>
        <v/>
      </c>
      <c r="H303" s="45" t="str">
        <f t="shared" si="30"/>
        <v xml:space="preserve"> </v>
      </c>
    </row>
    <row r="304" spans="1:8" x14ac:dyDescent="0.25">
      <c r="A304" s="90">
        <f t="shared" si="31"/>
        <v>1441</v>
      </c>
      <c r="B304" s="44">
        <f t="shared" ca="1" si="32"/>
        <v>45499</v>
      </c>
      <c r="C304" s="95"/>
      <c r="D304" s="65">
        <f t="shared" si="33"/>
        <v>0</v>
      </c>
      <c r="E304" s="65">
        <f t="shared" si="34"/>
        <v>0</v>
      </c>
      <c r="F304" s="93">
        <f t="shared" ca="1" si="35"/>
        <v>170</v>
      </c>
      <c r="G304" s="68" t="str">
        <f t="shared" si="36"/>
        <v/>
      </c>
      <c r="H304" s="45" t="str">
        <f t="shared" si="30"/>
        <v xml:space="preserve"> </v>
      </c>
    </row>
    <row r="305" spans="1:8" x14ac:dyDescent="0.25">
      <c r="A305" s="90">
        <f t="shared" si="31"/>
        <v>1446</v>
      </c>
      <c r="B305" s="44">
        <f t="shared" ca="1" si="32"/>
        <v>45504</v>
      </c>
      <c r="C305" s="95"/>
      <c r="D305" s="65">
        <f t="shared" si="33"/>
        <v>0</v>
      </c>
      <c r="E305" s="65">
        <f t="shared" si="34"/>
        <v>0</v>
      </c>
      <c r="F305" s="93">
        <f t="shared" ca="1" si="35"/>
        <v>170</v>
      </c>
      <c r="G305" s="68" t="str">
        <f t="shared" si="36"/>
        <v/>
      </c>
      <c r="H305" s="45" t="str">
        <f t="shared" si="30"/>
        <v xml:space="preserve"> </v>
      </c>
    </row>
    <row r="306" spans="1:8" x14ac:dyDescent="0.25">
      <c r="A306" s="90">
        <f t="shared" si="31"/>
        <v>1451</v>
      </c>
      <c r="B306" s="44">
        <f t="shared" ca="1" si="32"/>
        <v>45509</v>
      </c>
      <c r="C306" s="95"/>
      <c r="D306" s="65">
        <f t="shared" si="33"/>
        <v>0</v>
      </c>
      <c r="E306" s="65">
        <f t="shared" si="34"/>
        <v>0</v>
      </c>
      <c r="F306" s="93">
        <f t="shared" ca="1" si="35"/>
        <v>170</v>
      </c>
      <c r="G306" s="68" t="str">
        <f t="shared" si="36"/>
        <v/>
      </c>
      <c r="H306" s="45" t="str">
        <f t="shared" si="30"/>
        <v xml:space="preserve"> </v>
      </c>
    </row>
    <row r="307" spans="1:8" x14ac:dyDescent="0.25">
      <c r="A307" s="90">
        <f t="shared" si="31"/>
        <v>1456</v>
      </c>
      <c r="B307" s="44">
        <f t="shared" ca="1" si="32"/>
        <v>45514</v>
      </c>
      <c r="C307" s="95"/>
      <c r="D307" s="65">
        <f t="shared" si="33"/>
        <v>0</v>
      </c>
      <c r="E307" s="65">
        <f t="shared" si="34"/>
        <v>0</v>
      </c>
      <c r="F307" s="93">
        <f t="shared" ca="1" si="35"/>
        <v>170</v>
      </c>
      <c r="G307" s="68" t="str">
        <f t="shared" si="36"/>
        <v/>
      </c>
      <c r="H307" s="45" t="str">
        <f t="shared" si="30"/>
        <v xml:space="preserve"> </v>
      </c>
    </row>
    <row r="308" spans="1:8" x14ac:dyDescent="0.25">
      <c r="A308" s="90">
        <f t="shared" si="31"/>
        <v>1461</v>
      </c>
      <c r="B308" s="44">
        <f t="shared" ca="1" si="32"/>
        <v>45519</v>
      </c>
      <c r="C308" s="95"/>
      <c r="D308" s="65">
        <f t="shared" si="33"/>
        <v>0</v>
      </c>
      <c r="E308" s="65">
        <f t="shared" si="34"/>
        <v>0</v>
      </c>
      <c r="F308" s="93">
        <f t="shared" ca="1" si="35"/>
        <v>170</v>
      </c>
      <c r="G308" s="68" t="str">
        <f t="shared" si="36"/>
        <v/>
      </c>
      <c r="H308" s="45" t="str">
        <f t="shared" si="30"/>
        <v xml:space="preserve"> </v>
      </c>
    </row>
    <row r="309" spans="1:8" x14ac:dyDescent="0.25">
      <c r="A309" s="90">
        <f t="shared" si="31"/>
        <v>1466</v>
      </c>
      <c r="B309" s="44">
        <f t="shared" ca="1" si="32"/>
        <v>45524</v>
      </c>
      <c r="C309" s="95"/>
      <c r="D309" s="65">
        <f t="shared" si="33"/>
        <v>0</v>
      </c>
      <c r="E309" s="65">
        <f t="shared" si="34"/>
        <v>0</v>
      </c>
      <c r="F309" s="93">
        <f t="shared" ca="1" si="35"/>
        <v>170</v>
      </c>
      <c r="G309" s="68" t="str">
        <f t="shared" si="36"/>
        <v/>
      </c>
      <c r="H309" s="45" t="str">
        <f t="shared" si="30"/>
        <v xml:space="preserve"> </v>
      </c>
    </row>
    <row r="310" spans="1:8" x14ac:dyDescent="0.25">
      <c r="A310" s="90">
        <f t="shared" si="31"/>
        <v>1471</v>
      </c>
      <c r="B310" s="44">
        <f t="shared" ca="1" si="32"/>
        <v>45529</v>
      </c>
      <c r="C310" s="95"/>
      <c r="D310" s="65">
        <f t="shared" si="33"/>
        <v>0</v>
      </c>
      <c r="E310" s="65">
        <f t="shared" si="34"/>
        <v>0</v>
      </c>
      <c r="F310" s="93">
        <f t="shared" ca="1" si="35"/>
        <v>170</v>
      </c>
      <c r="G310" s="68" t="str">
        <f t="shared" si="36"/>
        <v/>
      </c>
      <c r="H310" s="45" t="str">
        <f t="shared" si="30"/>
        <v xml:space="preserve"> </v>
      </c>
    </row>
    <row r="311" spans="1:8" x14ac:dyDescent="0.25">
      <c r="A311" s="90">
        <f t="shared" si="31"/>
        <v>1476</v>
      </c>
      <c r="B311" s="44">
        <f t="shared" ca="1" si="32"/>
        <v>45534</v>
      </c>
      <c r="C311" s="95"/>
      <c r="D311" s="65">
        <f t="shared" si="33"/>
        <v>0</v>
      </c>
      <c r="E311" s="65">
        <f t="shared" si="34"/>
        <v>0</v>
      </c>
      <c r="F311" s="93">
        <f t="shared" ca="1" si="35"/>
        <v>170</v>
      </c>
      <c r="G311" s="68" t="str">
        <f t="shared" si="36"/>
        <v/>
      </c>
      <c r="H311" s="45" t="str">
        <f t="shared" si="30"/>
        <v xml:space="preserve"> </v>
      </c>
    </row>
    <row r="312" spans="1:8" x14ac:dyDescent="0.25">
      <c r="A312" s="90">
        <f t="shared" si="31"/>
        <v>1481</v>
      </c>
      <c r="B312" s="44">
        <f t="shared" ca="1" si="32"/>
        <v>45539</v>
      </c>
      <c r="C312" s="95"/>
      <c r="D312" s="65">
        <f t="shared" si="33"/>
        <v>0</v>
      </c>
      <c r="E312" s="65">
        <f t="shared" si="34"/>
        <v>0</v>
      </c>
      <c r="F312" s="93">
        <f t="shared" ca="1" si="35"/>
        <v>170</v>
      </c>
      <c r="G312" s="68" t="str">
        <f t="shared" si="36"/>
        <v/>
      </c>
      <c r="H312" s="45" t="str">
        <f t="shared" si="30"/>
        <v xml:space="preserve"> </v>
      </c>
    </row>
    <row r="313" spans="1:8" x14ac:dyDescent="0.25">
      <c r="A313" s="90">
        <f t="shared" si="31"/>
        <v>1486</v>
      </c>
      <c r="B313" s="44">
        <f t="shared" ca="1" si="32"/>
        <v>45544</v>
      </c>
      <c r="C313" s="95"/>
      <c r="D313" s="65">
        <f t="shared" si="33"/>
        <v>0</v>
      </c>
      <c r="E313" s="65">
        <f t="shared" si="34"/>
        <v>0</v>
      </c>
      <c r="F313" s="93">
        <f t="shared" ca="1" si="35"/>
        <v>170</v>
      </c>
      <c r="G313" s="68" t="str">
        <f t="shared" si="36"/>
        <v/>
      </c>
      <c r="H313" s="45" t="str">
        <f t="shared" si="30"/>
        <v xml:space="preserve"> </v>
      </c>
    </row>
    <row r="314" spans="1:8" x14ac:dyDescent="0.25">
      <c r="A314" s="90">
        <f t="shared" si="31"/>
        <v>1491</v>
      </c>
      <c r="B314" s="44">
        <f t="shared" ca="1" si="32"/>
        <v>45549</v>
      </c>
      <c r="C314" s="95"/>
      <c r="D314" s="65">
        <f t="shared" si="33"/>
        <v>0</v>
      </c>
      <c r="E314" s="65">
        <f t="shared" si="34"/>
        <v>0</v>
      </c>
      <c r="F314" s="93">
        <f t="shared" ca="1" si="35"/>
        <v>170</v>
      </c>
      <c r="G314" s="68" t="str">
        <f t="shared" si="36"/>
        <v/>
      </c>
      <c r="H314" s="45" t="str">
        <f t="shared" si="30"/>
        <v xml:space="preserve"> </v>
      </c>
    </row>
    <row r="315" spans="1:8" x14ac:dyDescent="0.25">
      <c r="A315" s="90">
        <f t="shared" si="31"/>
        <v>1496</v>
      </c>
      <c r="B315" s="44">
        <f t="shared" ca="1" si="32"/>
        <v>45554</v>
      </c>
      <c r="C315" s="95"/>
      <c r="D315" s="65">
        <f t="shared" si="33"/>
        <v>0</v>
      </c>
      <c r="E315" s="65">
        <f t="shared" si="34"/>
        <v>0</v>
      </c>
      <c r="F315" s="93">
        <f t="shared" ca="1" si="35"/>
        <v>170</v>
      </c>
      <c r="G315" s="68" t="str">
        <f t="shared" si="36"/>
        <v/>
      </c>
      <c r="H315" s="45" t="str">
        <f t="shared" si="30"/>
        <v xml:space="preserve"> </v>
      </c>
    </row>
    <row r="316" spans="1:8" x14ac:dyDescent="0.25">
      <c r="A316" s="90">
        <f t="shared" si="31"/>
        <v>1501</v>
      </c>
      <c r="B316" s="44">
        <f t="shared" ca="1" si="32"/>
        <v>45559</v>
      </c>
      <c r="C316" s="95"/>
      <c r="D316" s="65">
        <f t="shared" si="33"/>
        <v>0</v>
      </c>
      <c r="E316" s="65">
        <f t="shared" si="34"/>
        <v>0</v>
      </c>
      <c r="F316" s="93">
        <f t="shared" ca="1" si="35"/>
        <v>170</v>
      </c>
      <c r="G316" s="68" t="str">
        <f t="shared" si="36"/>
        <v/>
      </c>
      <c r="H316" s="45" t="str">
        <f t="shared" si="30"/>
        <v xml:space="preserve"> </v>
      </c>
    </row>
    <row r="317" spans="1:8" x14ac:dyDescent="0.25">
      <c r="A317" s="90">
        <f t="shared" si="31"/>
        <v>1506</v>
      </c>
      <c r="B317" s="44">
        <f t="shared" ca="1" si="32"/>
        <v>45564</v>
      </c>
      <c r="C317" s="95"/>
      <c r="D317" s="65">
        <f t="shared" si="33"/>
        <v>0</v>
      </c>
      <c r="E317" s="65">
        <f t="shared" si="34"/>
        <v>0</v>
      </c>
      <c r="F317" s="93">
        <f t="shared" ca="1" si="35"/>
        <v>170</v>
      </c>
      <c r="G317" s="68" t="str">
        <f t="shared" si="36"/>
        <v/>
      </c>
      <c r="H317" s="45" t="str">
        <f t="shared" si="30"/>
        <v xml:space="preserve"> </v>
      </c>
    </row>
    <row r="318" spans="1:8" x14ac:dyDescent="0.25">
      <c r="A318" s="90">
        <f t="shared" si="31"/>
        <v>1511</v>
      </c>
      <c r="B318" s="44">
        <f t="shared" ca="1" si="32"/>
        <v>45569</v>
      </c>
      <c r="C318" s="95"/>
      <c r="D318" s="65">
        <f t="shared" si="33"/>
        <v>0</v>
      </c>
      <c r="E318" s="65">
        <f t="shared" si="34"/>
        <v>0</v>
      </c>
      <c r="F318" s="93">
        <f t="shared" ca="1" si="35"/>
        <v>170</v>
      </c>
      <c r="G318" s="68" t="str">
        <f t="shared" si="36"/>
        <v/>
      </c>
      <c r="H318" s="45" t="str">
        <f t="shared" si="30"/>
        <v xml:space="preserve"> </v>
      </c>
    </row>
    <row r="319" spans="1:8" x14ac:dyDescent="0.25">
      <c r="A319" s="90">
        <f t="shared" si="31"/>
        <v>1516</v>
      </c>
      <c r="B319" s="44">
        <f t="shared" ca="1" si="32"/>
        <v>45574</v>
      </c>
      <c r="C319" s="95"/>
      <c r="D319" s="65">
        <f t="shared" si="33"/>
        <v>0</v>
      </c>
      <c r="E319" s="65">
        <f t="shared" si="34"/>
        <v>0</v>
      </c>
      <c r="F319" s="93">
        <f t="shared" ca="1" si="35"/>
        <v>170</v>
      </c>
      <c r="G319" s="68" t="str">
        <f t="shared" si="36"/>
        <v/>
      </c>
      <c r="H319" s="45" t="str">
        <f t="shared" si="30"/>
        <v xml:space="preserve"> </v>
      </c>
    </row>
    <row r="320" spans="1:8" x14ac:dyDescent="0.25">
      <c r="A320" s="90">
        <f t="shared" si="31"/>
        <v>1521</v>
      </c>
      <c r="B320" s="44">
        <f t="shared" ca="1" si="32"/>
        <v>45579</v>
      </c>
      <c r="C320" s="95"/>
      <c r="D320" s="65">
        <f t="shared" si="33"/>
        <v>0</v>
      </c>
      <c r="E320" s="65">
        <f t="shared" si="34"/>
        <v>0</v>
      </c>
      <c r="F320" s="93">
        <f t="shared" ca="1" si="35"/>
        <v>170</v>
      </c>
      <c r="G320" s="68" t="str">
        <f t="shared" si="36"/>
        <v/>
      </c>
      <c r="H320" s="45" t="str">
        <f t="shared" si="30"/>
        <v xml:space="preserve"> </v>
      </c>
    </row>
    <row r="321" spans="1:8" x14ac:dyDescent="0.25">
      <c r="A321" s="90">
        <f t="shared" si="31"/>
        <v>1526</v>
      </c>
      <c r="B321" s="44">
        <f t="shared" ca="1" si="32"/>
        <v>45584</v>
      </c>
      <c r="C321" s="95"/>
      <c r="D321" s="65">
        <f t="shared" si="33"/>
        <v>0</v>
      </c>
      <c r="E321" s="65">
        <f t="shared" si="34"/>
        <v>0</v>
      </c>
      <c r="F321" s="93">
        <f t="shared" ca="1" si="35"/>
        <v>170</v>
      </c>
      <c r="G321" s="68" t="str">
        <f t="shared" si="36"/>
        <v/>
      </c>
      <c r="H321" s="45" t="str">
        <f t="shared" si="30"/>
        <v xml:space="preserve"> </v>
      </c>
    </row>
    <row r="322" spans="1:8" x14ac:dyDescent="0.25">
      <c r="A322" s="90">
        <f t="shared" si="31"/>
        <v>1531</v>
      </c>
      <c r="B322" s="44">
        <f t="shared" ca="1" si="32"/>
        <v>45589</v>
      </c>
      <c r="C322" s="95"/>
      <c r="D322" s="65">
        <f t="shared" si="33"/>
        <v>0</v>
      </c>
      <c r="E322" s="65">
        <f t="shared" si="34"/>
        <v>0</v>
      </c>
      <c r="F322" s="93">
        <f t="shared" ca="1" si="35"/>
        <v>170</v>
      </c>
      <c r="G322" s="68" t="str">
        <f t="shared" si="36"/>
        <v/>
      </c>
      <c r="H322" s="45" t="str">
        <f t="shared" si="30"/>
        <v xml:space="preserve"> </v>
      </c>
    </row>
    <row r="323" spans="1:8" x14ac:dyDescent="0.25">
      <c r="A323" s="90">
        <f t="shared" si="31"/>
        <v>1536</v>
      </c>
      <c r="B323" s="44">
        <f t="shared" ca="1" si="32"/>
        <v>45594</v>
      </c>
      <c r="C323" s="95"/>
      <c r="D323" s="65">
        <f t="shared" si="33"/>
        <v>0</v>
      </c>
      <c r="E323" s="65">
        <f t="shared" si="34"/>
        <v>0</v>
      </c>
      <c r="F323" s="93">
        <f t="shared" ca="1" si="35"/>
        <v>170</v>
      </c>
      <c r="G323" s="68" t="str">
        <f t="shared" si="36"/>
        <v/>
      </c>
      <c r="H323" s="45" t="str">
        <f t="shared" si="30"/>
        <v xml:space="preserve"> </v>
      </c>
    </row>
    <row r="324" spans="1:8" x14ac:dyDescent="0.25">
      <c r="A324" s="90">
        <f t="shared" si="31"/>
        <v>1541</v>
      </c>
      <c r="B324" s="44">
        <f t="shared" ca="1" si="32"/>
        <v>45599</v>
      </c>
      <c r="C324" s="95"/>
      <c r="D324" s="65">
        <f t="shared" si="33"/>
        <v>0</v>
      </c>
      <c r="E324" s="65">
        <f t="shared" si="34"/>
        <v>0</v>
      </c>
      <c r="F324" s="93">
        <f t="shared" ca="1" si="35"/>
        <v>170</v>
      </c>
      <c r="G324" s="68" t="str">
        <f t="shared" si="36"/>
        <v/>
      </c>
      <c r="H324" s="45" t="str">
        <f t="shared" si="30"/>
        <v xml:space="preserve"> </v>
      </c>
    </row>
    <row r="325" spans="1:8" x14ac:dyDescent="0.25">
      <c r="A325" s="90">
        <f t="shared" si="31"/>
        <v>1546</v>
      </c>
      <c r="B325" s="44">
        <f t="shared" ca="1" si="32"/>
        <v>45604</v>
      </c>
      <c r="C325" s="95"/>
      <c r="D325" s="65">
        <f t="shared" si="33"/>
        <v>0</v>
      </c>
      <c r="E325" s="65">
        <f t="shared" si="34"/>
        <v>0</v>
      </c>
      <c r="F325" s="93">
        <f t="shared" ca="1" si="35"/>
        <v>170</v>
      </c>
      <c r="G325" s="68" t="str">
        <f t="shared" si="36"/>
        <v/>
      </c>
      <c r="H325" s="45" t="str">
        <f t="shared" si="30"/>
        <v xml:space="preserve"> </v>
      </c>
    </row>
    <row r="326" spans="1:8" x14ac:dyDescent="0.25">
      <c r="A326" s="90">
        <f t="shared" si="31"/>
        <v>1551</v>
      </c>
      <c r="B326" s="44">
        <f t="shared" ca="1" si="32"/>
        <v>45609</v>
      </c>
      <c r="C326" s="95"/>
      <c r="D326" s="65">
        <f t="shared" si="33"/>
        <v>0</v>
      </c>
      <c r="E326" s="65">
        <f t="shared" si="34"/>
        <v>0</v>
      </c>
      <c r="F326" s="93">
        <f t="shared" ca="1" si="35"/>
        <v>170</v>
      </c>
      <c r="G326" s="68" t="str">
        <f t="shared" si="36"/>
        <v/>
      </c>
      <c r="H326" s="45" t="str">
        <f t="shared" si="30"/>
        <v xml:space="preserve"> </v>
      </c>
    </row>
    <row r="327" spans="1:8" x14ac:dyDescent="0.25">
      <c r="A327" s="90">
        <f t="shared" si="31"/>
        <v>1556</v>
      </c>
      <c r="B327" s="44">
        <f t="shared" ca="1" si="32"/>
        <v>45614</v>
      </c>
      <c r="C327" s="95"/>
      <c r="D327" s="65">
        <f t="shared" si="33"/>
        <v>0</v>
      </c>
      <c r="E327" s="65">
        <f t="shared" si="34"/>
        <v>0</v>
      </c>
      <c r="F327" s="93">
        <f t="shared" ca="1" si="35"/>
        <v>170</v>
      </c>
      <c r="G327" s="68" t="str">
        <f t="shared" si="36"/>
        <v/>
      </c>
      <c r="H327" s="45" t="str">
        <f t="shared" si="30"/>
        <v xml:space="preserve"> </v>
      </c>
    </row>
    <row r="328" spans="1:8" x14ac:dyDescent="0.25">
      <c r="A328" s="90">
        <f t="shared" si="31"/>
        <v>1561</v>
      </c>
      <c r="B328" s="44">
        <f t="shared" ca="1" si="32"/>
        <v>45619</v>
      </c>
      <c r="C328" s="95"/>
      <c r="D328" s="65">
        <f t="shared" si="33"/>
        <v>0</v>
      </c>
      <c r="E328" s="65">
        <f t="shared" si="34"/>
        <v>0</v>
      </c>
      <c r="F328" s="93">
        <f t="shared" ca="1" si="35"/>
        <v>170</v>
      </c>
      <c r="G328" s="68" t="str">
        <f t="shared" si="36"/>
        <v/>
      </c>
      <c r="H328" s="45" t="str">
        <f t="shared" si="30"/>
        <v xml:space="preserve"> </v>
      </c>
    </row>
    <row r="329" spans="1:8" x14ac:dyDescent="0.25">
      <c r="A329" s="90">
        <f t="shared" si="31"/>
        <v>1566</v>
      </c>
      <c r="B329" s="44">
        <f t="shared" ca="1" si="32"/>
        <v>45624</v>
      </c>
      <c r="C329" s="95"/>
      <c r="D329" s="65">
        <f t="shared" si="33"/>
        <v>0</v>
      </c>
      <c r="E329" s="65">
        <f t="shared" si="34"/>
        <v>0</v>
      </c>
      <c r="F329" s="93">
        <f t="shared" ca="1" si="35"/>
        <v>170</v>
      </c>
      <c r="G329" s="68" t="str">
        <f t="shared" si="36"/>
        <v/>
      </c>
      <c r="H329" s="45" t="str">
        <f t="shared" si="30"/>
        <v xml:space="preserve"> </v>
      </c>
    </row>
    <row r="330" spans="1:8" x14ac:dyDescent="0.25">
      <c r="A330" s="90">
        <f t="shared" si="31"/>
        <v>1571</v>
      </c>
      <c r="B330" s="44">
        <f t="shared" ca="1" si="32"/>
        <v>45629</v>
      </c>
      <c r="C330" s="95"/>
      <c r="D330" s="65">
        <f t="shared" si="33"/>
        <v>0</v>
      </c>
      <c r="E330" s="65">
        <f t="shared" si="34"/>
        <v>0</v>
      </c>
      <c r="F330" s="93">
        <f t="shared" ca="1" si="35"/>
        <v>170</v>
      </c>
      <c r="G330" s="68" t="str">
        <f t="shared" si="36"/>
        <v/>
      </c>
      <c r="H330" s="45" t="str">
        <f t="shared" si="30"/>
        <v xml:space="preserve"> </v>
      </c>
    </row>
    <row r="331" spans="1:8" x14ac:dyDescent="0.25">
      <c r="A331" s="90">
        <f t="shared" si="31"/>
        <v>1576</v>
      </c>
      <c r="B331" s="44">
        <f t="shared" ca="1" si="32"/>
        <v>45634</v>
      </c>
      <c r="C331" s="95"/>
      <c r="D331" s="65">
        <f t="shared" si="33"/>
        <v>0</v>
      </c>
      <c r="E331" s="65">
        <f t="shared" si="34"/>
        <v>0</v>
      </c>
      <c r="F331" s="93">
        <f t="shared" ca="1" si="35"/>
        <v>170</v>
      </c>
      <c r="G331" s="68" t="str">
        <f t="shared" si="36"/>
        <v/>
      </c>
      <c r="H331" s="45" t="str">
        <f t="shared" si="30"/>
        <v xml:space="preserve"> </v>
      </c>
    </row>
    <row r="332" spans="1:8" x14ac:dyDescent="0.25">
      <c r="A332" s="90">
        <f t="shared" si="31"/>
        <v>1581</v>
      </c>
      <c r="B332" s="44">
        <f t="shared" ca="1" si="32"/>
        <v>45639</v>
      </c>
      <c r="C332" s="95"/>
      <c r="D332" s="65">
        <f t="shared" si="33"/>
        <v>0</v>
      </c>
      <c r="E332" s="65">
        <f t="shared" si="34"/>
        <v>0</v>
      </c>
      <c r="F332" s="93">
        <f t="shared" ca="1" si="35"/>
        <v>170</v>
      </c>
      <c r="G332" s="68" t="str">
        <f t="shared" si="36"/>
        <v/>
      </c>
      <c r="H332" s="45" t="str">
        <f t="shared" si="30"/>
        <v xml:space="preserve"> </v>
      </c>
    </row>
    <row r="333" spans="1:8" x14ac:dyDescent="0.25">
      <c r="A333" s="90">
        <f t="shared" si="31"/>
        <v>1586</v>
      </c>
      <c r="B333" s="44">
        <f t="shared" ca="1" si="32"/>
        <v>45644</v>
      </c>
      <c r="C333" s="95"/>
      <c r="D333" s="65">
        <f t="shared" si="33"/>
        <v>0</v>
      </c>
      <c r="E333" s="65">
        <f t="shared" si="34"/>
        <v>0</v>
      </c>
      <c r="F333" s="93">
        <f t="shared" ca="1" si="35"/>
        <v>170</v>
      </c>
      <c r="G333" s="68" t="str">
        <f t="shared" si="36"/>
        <v/>
      </c>
      <c r="H333" s="45" t="str">
        <f t="shared" si="30"/>
        <v xml:space="preserve"> </v>
      </c>
    </row>
    <row r="334" spans="1:8" x14ac:dyDescent="0.25">
      <c r="A334" s="90">
        <f t="shared" si="31"/>
        <v>1591</v>
      </c>
      <c r="B334" s="44">
        <f t="shared" ca="1" si="32"/>
        <v>45649</v>
      </c>
      <c r="C334" s="95"/>
      <c r="D334" s="65">
        <f t="shared" si="33"/>
        <v>0</v>
      </c>
      <c r="E334" s="65">
        <f t="shared" si="34"/>
        <v>0</v>
      </c>
      <c r="F334" s="93">
        <f t="shared" ca="1" si="35"/>
        <v>170</v>
      </c>
      <c r="G334" s="68" t="str">
        <f t="shared" si="36"/>
        <v/>
      </c>
      <c r="H334" s="45" t="str">
        <f t="shared" si="30"/>
        <v xml:space="preserve"> </v>
      </c>
    </row>
    <row r="335" spans="1:8" x14ac:dyDescent="0.25">
      <c r="A335" s="90">
        <f t="shared" si="31"/>
        <v>1596</v>
      </c>
      <c r="B335" s="44">
        <f t="shared" ca="1" si="32"/>
        <v>45654</v>
      </c>
      <c r="C335" s="95"/>
      <c r="D335" s="65">
        <f t="shared" si="33"/>
        <v>0</v>
      </c>
      <c r="E335" s="65">
        <f t="shared" si="34"/>
        <v>0</v>
      </c>
      <c r="F335" s="93">
        <f t="shared" ca="1" si="35"/>
        <v>170</v>
      </c>
      <c r="G335" s="68" t="str">
        <f t="shared" si="36"/>
        <v/>
      </c>
      <c r="H335" s="45" t="str">
        <f t="shared" si="30"/>
        <v xml:space="preserve"> </v>
      </c>
    </row>
    <row r="336" spans="1:8" x14ac:dyDescent="0.25">
      <c r="A336" s="90">
        <f t="shared" si="31"/>
        <v>1601</v>
      </c>
      <c r="B336" s="44">
        <f t="shared" ca="1" si="32"/>
        <v>45659</v>
      </c>
      <c r="C336" s="95"/>
      <c r="D336" s="65">
        <f t="shared" si="33"/>
        <v>0</v>
      </c>
      <c r="E336" s="65">
        <f t="shared" si="34"/>
        <v>0</v>
      </c>
      <c r="F336" s="93">
        <f t="shared" ca="1" si="35"/>
        <v>170</v>
      </c>
      <c r="G336" s="68" t="str">
        <f t="shared" si="36"/>
        <v/>
      </c>
      <c r="H336" s="45" t="str">
        <f t="shared" si="30"/>
        <v xml:space="preserve"> </v>
      </c>
    </row>
    <row r="337" spans="1:8" x14ac:dyDescent="0.25">
      <c r="A337" s="90">
        <f t="shared" si="31"/>
        <v>1606</v>
      </c>
      <c r="B337" s="44">
        <f t="shared" ca="1" si="32"/>
        <v>45664</v>
      </c>
      <c r="C337" s="95"/>
      <c r="D337" s="65">
        <f t="shared" si="33"/>
        <v>0</v>
      </c>
      <c r="E337" s="65">
        <f t="shared" si="34"/>
        <v>0</v>
      </c>
      <c r="F337" s="93">
        <f t="shared" ca="1" si="35"/>
        <v>170</v>
      </c>
      <c r="G337" s="68" t="str">
        <f t="shared" si="36"/>
        <v/>
      </c>
      <c r="H337" s="45" t="str">
        <f t="shared" si="30"/>
        <v xml:space="preserve"> </v>
      </c>
    </row>
    <row r="338" spans="1:8" x14ac:dyDescent="0.25">
      <c r="A338" s="90">
        <f t="shared" si="31"/>
        <v>1611</v>
      </c>
      <c r="B338" s="44">
        <f t="shared" ca="1" si="32"/>
        <v>45669</v>
      </c>
      <c r="C338" s="95"/>
      <c r="D338" s="65">
        <f t="shared" si="33"/>
        <v>0</v>
      </c>
      <c r="E338" s="65">
        <f t="shared" si="34"/>
        <v>0</v>
      </c>
      <c r="F338" s="93">
        <f t="shared" ca="1" si="35"/>
        <v>170</v>
      </c>
      <c r="G338" s="68" t="str">
        <f t="shared" si="36"/>
        <v/>
      </c>
      <c r="H338" s="45" t="str">
        <f t="shared" ref="H338:H400" si="37">IF(ISBLANK(C338)," ",(C338/2.2046244202)/(($H$5/100)*2.54)^2)</f>
        <v xml:space="preserve"> </v>
      </c>
    </row>
    <row r="339" spans="1:8" x14ac:dyDescent="0.25">
      <c r="A339" s="90">
        <f t="shared" si="31"/>
        <v>1616</v>
      </c>
      <c r="B339" s="44">
        <f t="shared" ca="1" si="32"/>
        <v>45674</v>
      </c>
      <c r="C339" s="95"/>
      <c r="D339" s="65">
        <f t="shared" si="33"/>
        <v>0</v>
      </c>
      <c r="E339" s="65">
        <f t="shared" si="34"/>
        <v>0</v>
      </c>
      <c r="F339" s="93">
        <f t="shared" ca="1" si="35"/>
        <v>170</v>
      </c>
      <c r="G339" s="68" t="str">
        <f t="shared" si="36"/>
        <v/>
      </c>
      <c r="H339" s="45" t="str">
        <f t="shared" si="37"/>
        <v xml:space="preserve"> </v>
      </c>
    </row>
    <row r="340" spans="1:8" x14ac:dyDescent="0.25">
      <c r="A340" s="90">
        <f t="shared" si="31"/>
        <v>1621</v>
      </c>
      <c r="B340" s="44">
        <f t="shared" ca="1" si="32"/>
        <v>45679</v>
      </c>
      <c r="C340" s="95"/>
      <c r="D340" s="65">
        <f t="shared" si="33"/>
        <v>0</v>
      </c>
      <c r="E340" s="65">
        <f t="shared" si="34"/>
        <v>0</v>
      </c>
      <c r="F340" s="93">
        <f t="shared" ca="1" si="35"/>
        <v>170</v>
      </c>
      <c r="G340" s="68" t="str">
        <f t="shared" si="36"/>
        <v/>
      </c>
      <c r="H340" s="45" t="str">
        <f t="shared" si="37"/>
        <v xml:space="preserve"> </v>
      </c>
    </row>
    <row r="341" spans="1:8" x14ac:dyDescent="0.25">
      <c r="A341" s="90">
        <f t="shared" si="31"/>
        <v>1626</v>
      </c>
      <c r="B341" s="44">
        <f t="shared" ca="1" si="32"/>
        <v>45684</v>
      </c>
      <c r="C341" s="95"/>
      <c r="D341" s="65">
        <f t="shared" si="33"/>
        <v>0</v>
      </c>
      <c r="E341" s="65">
        <f t="shared" si="34"/>
        <v>0</v>
      </c>
      <c r="F341" s="93">
        <f t="shared" ca="1" si="35"/>
        <v>170</v>
      </c>
      <c r="G341" s="68" t="str">
        <f t="shared" si="36"/>
        <v/>
      </c>
      <c r="H341" s="45" t="str">
        <f t="shared" si="37"/>
        <v xml:space="preserve"> </v>
      </c>
    </row>
    <row r="342" spans="1:8" x14ac:dyDescent="0.25">
      <c r="A342" s="90">
        <f t="shared" si="31"/>
        <v>1631</v>
      </c>
      <c r="B342" s="44">
        <f t="shared" ca="1" si="32"/>
        <v>45689</v>
      </c>
      <c r="C342" s="95"/>
      <c r="D342" s="65">
        <f t="shared" si="33"/>
        <v>0</v>
      </c>
      <c r="E342" s="65">
        <f t="shared" si="34"/>
        <v>0</v>
      </c>
      <c r="F342" s="93">
        <f t="shared" ca="1" si="35"/>
        <v>170</v>
      </c>
      <c r="G342" s="68" t="str">
        <f t="shared" si="36"/>
        <v/>
      </c>
      <c r="H342" s="45" t="str">
        <f t="shared" si="37"/>
        <v xml:space="preserve"> </v>
      </c>
    </row>
    <row r="343" spans="1:8" x14ac:dyDescent="0.25">
      <c r="A343" s="90">
        <f t="shared" si="31"/>
        <v>1636</v>
      </c>
      <c r="B343" s="44">
        <f t="shared" ca="1" si="32"/>
        <v>45694</v>
      </c>
      <c r="C343" s="95"/>
      <c r="D343" s="65">
        <f t="shared" si="33"/>
        <v>0</v>
      </c>
      <c r="E343" s="65">
        <f t="shared" si="34"/>
        <v>0</v>
      </c>
      <c r="F343" s="93">
        <f t="shared" ca="1" si="35"/>
        <v>170</v>
      </c>
      <c r="G343" s="68" t="str">
        <f t="shared" si="36"/>
        <v/>
      </c>
      <c r="H343" s="45" t="str">
        <f t="shared" si="37"/>
        <v xml:space="preserve"> </v>
      </c>
    </row>
    <row r="344" spans="1:8" x14ac:dyDescent="0.25">
      <c r="A344" s="90">
        <f t="shared" ref="A344:A400" si="38">A343+$C$8</f>
        <v>1641</v>
      </c>
      <c r="B344" s="44">
        <f t="shared" ref="B344:B400" ca="1" si="39">B343+$C$8</f>
        <v>45699</v>
      </c>
      <c r="C344" s="95"/>
      <c r="D344" s="65">
        <f t="shared" ref="D344:D400" si="40">IF(ISBLANK(C344),,C344-C343)</f>
        <v>0</v>
      </c>
      <c r="E344" s="65">
        <f t="shared" ref="E344:E400" si="41">IF(ISBLANK(C344),,C344-C$5)</f>
        <v>0</v>
      </c>
      <c r="F344" s="93">
        <f t="shared" ref="F344:F400" ca="1" si="42">IF(F343&gt;F$5,F343+C$10*$C$8,$F$5)</f>
        <v>170</v>
      </c>
      <c r="G344" s="68" t="str">
        <f t="shared" ref="G344:G400" si="43">IF(ISBLANK(C344),"",((F344-C344)))</f>
        <v/>
      </c>
      <c r="H344" s="45" t="str">
        <f t="shared" si="37"/>
        <v xml:space="preserve"> </v>
      </c>
    </row>
    <row r="345" spans="1:8" x14ac:dyDescent="0.25">
      <c r="A345" s="90">
        <f t="shared" si="38"/>
        <v>1646</v>
      </c>
      <c r="B345" s="44">
        <f t="shared" ca="1" si="39"/>
        <v>45704</v>
      </c>
      <c r="C345" s="95"/>
      <c r="D345" s="65">
        <f t="shared" si="40"/>
        <v>0</v>
      </c>
      <c r="E345" s="65">
        <f t="shared" si="41"/>
        <v>0</v>
      </c>
      <c r="F345" s="93">
        <f t="shared" ca="1" si="42"/>
        <v>170</v>
      </c>
      <c r="G345" s="68" t="str">
        <f t="shared" si="43"/>
        <v/>
      </c>
      <c r="H345" s="45" t="str">
        <f t="shared" si="37"/>
        <v xml:space="preserve"> </v>
      </c>
    </row>
    <row r="346" spans="1:8" x14ac:dyDescent="0.25">
      <c r="A346" s="90">
        <f t="shared" si="38"/>
        <v>1651</v>
      </c>
      <c r="B346" s="44">
        <f t="shared" ca="1" si="39"/>
        <v>45709</v>
      </c>
      <c r="C346" s="95"/>
      <c r="D346" s="65">
        <f t="shared" si="40"/>
        <v>0</v>
      </c>
      <c r="E346" s="65">
        <f t="shared" si="41"/>
        <v>0</v>
      </c>
      <c r="F346" s="93">
        <f t="shared" ca="1" si="42"/>
        <v>170</v>
      </c>
      <c r="G346" s="68" t="str">
        <f t="shared" si="43"/>
        <v/>
      </c>
      <c r="H346" s="45" t="str">
        <f t="shared" si="37"/>
        <v xml:space="preserve"> </v>
      </c>
    </row>
    <row r="347" spans="1:8" x14ac:dyDescent="0.25">
      <c r="A347" s="90">
        <f t="shared" si="38"/>
        <v>1656</v>
      </c>
      <c r="B347" s="44">
        <f t="shared" ca="1" si="39"/>
        <v>45714</v>
      </c>
      <c r="C347" s="95"/>
      <c r="D347" s="65">
        <f t="shared" si="40"/>
        <v>0</v>
      </c>
      <c r="E347" s="65">
        <f t="shared" si="41"/>
        <v>0</v>
      </c>
      <c r="F347" s="93">
        <f t="shared" ca="1" si="42"/>
        <v>170</v>
      </c>
      <c r="G347" s="68" t="str">
        <f t="shared" si="43"/>
        <v/>
      </c>
      <c r="H347" s="45" t="str">
        <f t="shared" si="37"/>
        <v xml:space="preserve"> </v>
      </c>
    </row>
    <row r="348" spans="1:8" x14ac:dyDescent="0.25">
      <c r="A348" s="90">
        <f t="shared" si="38"/>
        <v>1661</v>
      </c>
      <c r="B348" s="44">
        <f t="shared" ca="1" si="39"/>
        <v>45719</v>
      </c>
      <c r="C348" s="95"/>
      <c r="D348" s="65">
        <f t="shared" si="40"/>
        <v>0</v>
      </c>
      <c r="E348" s="65">
        <f t="shared" si="41"/>
        <v>0</v>
      </c>
      <c r="F348" s="93">
        <f t="shared" ca="1" si="42"/>
        <v>170</v>
      </c>
      <c r="G348" s="68" t="str">
        <f t="shared" si="43"/>
        <v/>
      </c>
      <c r="H348" s="45" t="str">
        <f t="shared" si="37"/>
        <v xml:space="preserve"> </v>
      </c>
    </row>
    <row r="349" spans="1:8" x14ac:dyDescent="0.25">
      <c r="A349" s="90">
        <f t="shared" si="38"/>
        <v>1666</v>
      </c>
      <c r="B349" s="44">
        <f t="shared" ca="1" si="39"/>
        <v>45724</v>
      </c>
      <c r="C349" s="95"/>
      <c r="D349" s="65">
        <f t="shared" si="40"/>
        <v>0</v>
      </c>
      <c r="E349" s="65">
        <f t="shared" si="41"/>
        <v>0</v>
      </c>
      <c r="F349" s="93">
        <f t="shared" ca="1" si="42"/>
        <v>170</v>
      </c>
      <c r="G349" s="68" t="str">
        <f t="shared" si="43"/>
        <v/>
      </c>
      <c r="H349" s="45" t="str">
        <f t="shared" si="37"/>
        <v xml:space="preserve"> </v>
      </c>
    </row>
    <row r="350" spans="1:8" x14ac:dyDescent="0.25">
      <c r="A350" s="90">
        <f t="shared" si="38"/>
        <v>1671</v>
      </c>
      <c r="B350" s="44">
        <f t="shared" ca="1" si="39"/>
        <v>45729</v>
      </c>
      <c r="C350" s="95"/>
      <c r="D350" s="65">
        <f t="shared" si="40"/>
        <v>0</v>
      </c>
      <c r="E350" s="65">
        <f t="shared" si="41"/>
        <v>0</v>
      </c>
      <c r="F350" s="93">
        <f t="shared" ca="1" si="42"/>
        <v>170</v>
      </c>
      <c r="G350" s="68" t="str">
        <f t="shared" si="43"/>
        <v/>
      </c>
      <c r="H350" s="45" t="str">
        <f t="shared" si="37"/>
        <v xml:space="preserve"> </v>
      </c>
    </row>
    <row r="351" spans="1:8" x14ac:dyDescent="0.25">
      <c r="A351" s="90">
        <f t="shared" si="38"/>
        <v>1676</v>
      </c>
      <c r="B351" s="44">
        <f t="shared" ca="1" si="39"/>
        <v>45734</v>
      </c>
      <c r="C351" s="95"/>
      <c r="D351" s="65">
        <f t="shared" si="40"/>
        <v>0</v>
      </c>
      <c r="E351" s="65">
        <f t="shared" si="41"/>
        <v>0</v>
      </c>
      <c r="F351" s="93">
        <f t="shared" ca="1" si="42"/>
        <v>170</v>
      </c>
      <c r="G351" s="68" t="str">
        <f t="shared" si="43"/>
        <v/>
      </c>
      <c r="H351" s="45" t="str">
        <f t="shared" si="37"/>
        <v xml:space="preserve"> </v>
      </c>
    </row>
    <row r="352" spans="1:8" x14ac:dyDescent="0.25">
      <c r="A352" s="90">
        <f t="shared" si="38"/>
        <v>1681</v>
      </c>
      <c r="B352" s="44">
        <f t="shared" ca="1" si="39"/>
        <v>45739</v>
      </c>
      <c r="C352" s="95"/>
      <c r="D352" s="65">
        <f t="shared" si="40"/>
        <v>0</v>
      </c>
      <c r="E352" s="65">
        <f t="shared" si="41"/>
        <v>0</v>
      </c>
      <c r="F352" s="93">
        <f t="shared" ca="1" si="42"/>
        <v>170</v>
      </c>
      <c r="G352" s="68" t="str">
        <f t="shared" si="43"/>
        <v/>
      </c>
      <c r="H352" s="45" t="str">
        <f t="shared" si="37"/>
        <v xml:space="preserve"> </v>
      </c>
    </row>
    <row r="353" spans="1:8" x14ac:dyDescent="0.25">
      <c r="A353" s="90">
        <f t="shared" si="38"/>
        <v>1686</v>
      </c>
      <c r="B353" s="44">
        <f t="shared" ca="1" si="39"/>
        <v>45744</v>
      </c>
      <c r="C353" s="95"/>
      <c r="D353" s="65">
        <f t="shared" si="40"/>
        <v>0</v>
      </c>
      <c r="E353" s="65">
        <f t="shared" si="41"/>
        <v>0</v>
      </c>
      <c r="F353" s="93">
        <f t="shared" ca="1" si="42"/>
        <v>170</v>
      </c>
      <c r="G353" s="68" t="str">
        <f t="shared" si="43"/>
        <v/>
      </c>
      <c r="H353" s="45" t="str">
        <f t="shared" si="37"/>
        <v xml:space="preserve"> </v>
      </c>
    </row>
    <row r="354" spans="1:8" x14ac:dyDescent="0.25">
      <c r="A354" s="90">
        <f t="shared" si="38"/>
        <v>1691</v>
      </c>
      <c r="B354" s="44">
        <f t="shared" ca="1" si="39"/>
        <v>45749</v>
      </c>
      <c r="C354" s="95"/>
      <c r="D354" s="65">
        <f t="shared" si="40"/>
        <v>0</v>
      </c>
      <c r="E354" s="65">
        <f t="shared" si="41"/>
        <v>0</v>
      </c>
      <c r="F354" s="93">
        <f t="shared" ca="1" si="42"/>
        <v>170</v>
      </c>
      <c r="G354" s="68" t="str">
        <f t="shared" si="43"/>
        <v/>
      </c>
      <c r="H354" s="45" t="str">
        <f t="shared" si="37"/>
        <v xml:space="preserve"> </v>
      </c>
    </row>
    <row r="355" spans="1:8" x14ac:dyDescent="0.25">
      <c r="A355" s="90">
        <f t="shared" si="38"/>
        <v>1696</v>
      </c>
      <c r="B355" s="44">
        <f t="shared" ca="1" si="39"/>
        <v>45754</v>
      </c>
      <c r="C355" s="95"/>
      <c r="D355" s="65">
        <f t="shared" si="40"/>
        <v>0</v>
      </c>
      <c r="E355" s="65">
        <f t="shared" si="41"/>
        <v>0</v>
      </c>
      <c r="F355" s="93">
        <f t="shared" ca="1" si="42"/>
        <v>170</v>
      </c>
      <c r="G355" s="68" t="str">
        <f t="shared" si="43"/>
        <v/>
      </c>
      <c r="H355" s="45" t="str">
        <f t="shared" si="37"/>
        <v xml:space="preserve"> </v>
      </c>
    </row>
    <row r="356" spans="1:8" x14ac:dyDescent="0.25">
      <c r="A356" s="90">
        <f t="shared" si="38"/>
        <v>1701</v>
      </c>
      <c r="B356" s="44">
        <f t="shared" ca="1" si="39"/>
        <v>45759</v>
      </c>
      <c r="C356" s="95"/>
      <c r="D356" s="65">
        <f t="shared" si="40"/>
        <v>0</v>
      </c>
      <c r="E356" s="65">
        <f t="shared" si="41"/>
        <v>0</v>
      </c>
      <c r="F356" s="93">
        <f t="shared" ca="1" si="42"/>
        <v>170</v>
      </c>
      <c r="G356" s="68" t="str">
        <f t="shared" si="43"/>
        <v/>
      </c>
      <c r="H356" s="45" t="str">
        <f t="shared" si="37"/>
        <v xml:space="preserve"> </v>
      </c>
    </row>
    <row r="357" spans="1:8" x14ac:dyDescent="0.25">
      <c r="A357" s="90">
        <f t="shared" si="38"/>
        <v>1706</v>
      </c>
      <c r="B357" s="44">
        <f t="shared" ca="1" si="39"/>
        <v>45764</v>
      </c>
      <c r="C357" s="95"/>
      <c r="D357" s="65">
        <f t="shared" si="40"/>
        <v>0</v>
      </c>
      <c r="E357" s="65">
        <f t="shared" si="41"/>
        <v>0</v>
      </c>
      <c r="F357" s="93">
        <f t="shared" ca="1" si="42"/>
        <v>170</v>
      </c>
      <c r="G357" s="68" t="str">
        <f t="shared" si="43"/>
        <v/>
      </c>
      <c r="H357" s="45" t="str">
        <f t="shared" si="37"/>
        <v xml:space="preserve"> </v>
      </c>
    </row>
    <row r="358" spans="1:8" x14ac:dyDescent="0.25">
      <c r="A358" s="90">
        <f t="shared" si="38"/>
        <v>1711</v>
      </c>
      <c r="B358" s="44">
        <f t="shared" ca="1" si="39"/>
        <v>45769</v>
      </c>
      <c r="C358" s="95"/>
      <c r="D358" s="65">
        <f t="shared" si="40"/>
        <v>0</v>
      </c>
      <c r="E358" s="65">
        <f t="shared" si="41"/>
        <v>0</v>
      </c>
      <c r="F358" s="93">
        <f t="shared" ca="1" si="42"/>
        <v>170</v>
      </c>
      <c r="G358" s="68" t="str">
        <f t="shared" si="43"/>
        <v/>
      </c>
      <c r="H358" s="45" t="str">
        <f t="shared" si="37"/>
        <v xml:space="preserve"> </v>
      </c>
    </row>
    <row r="359" spans="1:8" x14ac:dyDescent="0.25">
      <c r="A359" s="90">
        <f t="shared" si="38"/>
        <v>1716</v>
      </c>
      <c r="B359" s="44">
        <f t="shared" ca="1" si="39"/>
        <v>45774</v>
      </c>
      <c r="C359" s="95"/>
      <c r="D359" s="65">
        <f t="shared" si="40"/>
        <v>0</v>
      </c>
      <c r="E359" s="65">
        <f t="shared" si="41"/>
        <v>0</v>
      </c>
      <c r="F359" s="93">
        <f t="shared" ca="1" si="42"/>
        <v>170</v>
      </c>
      <c r="G359" s="68" t="str">
        <f t="shared" si="43"/>
        <v/>
      </c>
      <c r="H359" s="45" t="str">
        <f t="shared" si="37"/>
        <v xml:space="preserve"> </v>
      </c>
    </row>
    <row r="360" spans="1:8" x14ac:dyDescent="0.25">
      <c r="A360" s="90">
        <f t="shared" si="38"/>
        <v>1721</v>
      </c>
      <c r="B360" s="44">
        <f t="shared" ca="1" si="39"/>
        <v>45779</v>
      </c>
      <c r="C360" s="95"/>
      <c r="D360" s="65">
        <f t="shared" si="40"/>
        <v>0</v>
      </c>
      <c r="E360" s="65">
        <f t="shared" si="41"/>
        <v>0</v>
      </c>
      <c r="F360" s="93">
        <f t="shared" ca="1" si="42"/>
        <v>170</v>
      </c>
      <c r="G360" s="68" t="str">
        <f t="shared" si="43"/>
        <v/>
      </c>
      <c r="H360" s="45" t="str">
        <f t="shared" si="37"/>
        <v xml:space="preserve"> </v>
      </c>
    </row>
    <row r="361" spans="1:8" x14ac:dyDescent="0.25">
      <c r="A361" s="90">
        <f t="shared" si="38"/>
        <v>1726</v>
      </c>
      <c r="B361" s="44">
        <f t="shared" ca="1" si="39"/>
        <v>45784</v>
      </c>
      <c r="C361" s="95"/>
      <c r="D361" s="65">
        <f t="shared" si="40"/>
        <v>0</v>
      </c>
      <c r="E361" s="65">
        <f t="shared" si="41"/>
        <v>0</v>
      </c>
      <c r="F361" s="93">
        <f t="shared" ca="1" si="42"/>
        <v>170</v>
      </c>
      <c r="G361" s="68" t="str">
        <f t="shared" si="43"/>
        <v/>
      </c>
      <c r="H361" s="45" t="str">
        <f t="shared" si="37"/>
        <v xml:space="preserve"> </v>
      </c>
    </row>
    <row r="362" spans="1:8" x14ac:dyDescent="0.25">
      <c r="A362" s="90">
        <f t="shared" si="38"/>
        <v>1731</v>
      </c>
      <c r="B362" s="44">
        <f t="shared" ca="1" si="39"/>
        <v>45789</v>
      </c>
      <c r="C362" s="95"/>
      <c r="D362" s="65">
        <f t="shared" si="40"/>
        <v>0</v>
      </c>
      <c r="E362" s="65">
        <f t="shared" si="41"/>
        <v>0</v>
      </c>
      <c r="F362" s="93">
        <f t="shared" ca="1" si="42"/>
        <v>170</v>
      </c>
      <c r="G362" s="68" t="str">
        <f t="shared" si="43"/>
        <v/>
      </c>
      <c r="H362" s="45" t="str">
        <f t="shared" si="37"/>
        <v xml:space="preserve"> </v>
      </c>
    </row>
    <row r="363" spans="1:8" x14ac:dyDescent="0.25">
      <c r="A363" s="90">
        <f t="shared" si="38"/>
        <v>1736</v>
      </c>
      <c r="B363" s="44">
        <f t="shared" ca="1" si="39"/>
        <v>45794</v>
      </c>
      <c r="C363" s="95"/>
      <c r="D363" s="65">
        <f t="shared" si="40"/>
        <v>0</v>
      </c>
      <c r="E363" s="65">
        <f t="shared" si="41"/>
        <v>0</v>
      </c>
      <c r="F363" s="93">
        <f t="shared" ca="1" si="42"/>
        <v>170</v>
      </c>
      <c r="G363" s="68" t="str">
        <f t="shared" si="43"/>
        <v/>
      </c>
      <c r="H363" s="45" t="str">
        <f t="shared" si="37"/>
        <v xml:space="preserve"> </v>
      </c>
    </row>
    <row r="364" spans="1:8" x14ac:dyDescent="0.25">
      <c r="A364" s="90">
        <f t="shared" si="38"/>
        <v>1741</v>
      </c>
      <c r="B364" s="44">
        <f t="shared" ca="1" si="39"/>
        <v>45799</v>
      </c>
      <c r="C364" s="95"/>
      <c r="D364" s="65">
        <f t="shared" si="40"/>
        <v>0</v>
      </c>
      <c r="E364" s="65">
        <f t="shared" si="41"/>
        <v>0</v>
      </c>
      <c r="F364" s="93">
        <f t="shared" ca="1" si="42"/>
        <v>170</v>
      </c>
      <c r="G364" s="68" t="str">
        <f t="shared" si="43"/>
        <v/>
      </c>
      <c r="H364" s="45" t="str">
        <f t="shared" si="37"/>
        <v xml:space="preserve"> </v>
      </c>
    </row>
    <row r="365" spans="1:8" x14ac:dyDescent="0.25">
      <c r="A365" s="90">
        <f t="shared" si="38"/>
        <v>1746</v>
      </c>
      <c r="B365" s="44">
        <f t="shared" ca="1" si="39"/>
        <v>45804</v>
      </c>
      <c r="C365" s="95"/>
      <c r="D365" s="65">
        <f t="shared" si="40"/>
        <v>0</v>
      </c>
      <c r="E365" s="65">
        <f t="shared" si="41"/>
        <v>0</v>
      </c>
      <c r="F365" s="93">
        <f t="shared" ca="1" si="42"/>
        <v>170</v>
      </c>
      <c r="G365" s="68" t="str">
        <f t="shared" si="43"/>
        <v/>
      </c>
      <c r="H365" s="45" t="str">
        <f t="shared" si="37"/>
        <v xml:space="preserve"> </v>
      </c>
    </row>
    <row r="366" spans="1:8" x14ac:dyDescent="0.25">
      <c r="A366" s="90">
        <f t="shared" si="38"/>
        <v>1751</v>
      </c>
      <c r="B366" s="44">
        <f t="shared" ca="1" si="39"/>
        <v>45809</v>
      </c>
      <c r="C366" s="95"/>
      <c r="D366" s="65">
        <f t="shared" si="40"/>
        <v>0</v>
      </c>
      <c r="E366" s="65">
        <f t="shared" si="41"/>
        <v>0</v>
      </c>
      <c r="F366" s="93">
        <f t="shared" ca="1" si="42"/>
        <v>170</v>
      </c>
      <c r="G366" s="68" t="str">
        <f t="shared" si="43"/>
        <v/>
      </c>
      <c r="H366" s="45" t="str">
        <f t="shared" si="37"/>
        <v xml:space="preserve"> </v>
      </c>
    </row>
    <row r="367" spans="1:8" x14ac:dyDescent="0.25">
      <c r="A367" s="90">
        <f t="shared" si="38"/>
        <v>1756</v>
      </c>
      <c r="B367" s="44">
        <f t="shared" ca="1" si="39"/>
        <v>45814</v>
      </c>
      <c r="C367" s="95"/>
      <c r="D367" s="65">
        <f t="shared" si="40"/>
        <v>0</v>
      </c>
      <c r="E367" s="65">
        <f t="shared" si="41"/>
        <v>0</v>
      </c>
      <c r="F367" s="93">
        <f t="shared" ca="1" si="42"/>
        <v>170</v>
      </c>
      <c r="G367" s="68" t="str">
        <f t="shared" si="43"/>
        <v/>
      </c>
      <c r="H367" s="45" t="str">
        <f t="shared" si="37"/>
        <v xml:space="preserve"> </v>
      </c>
    </row>
    <row r="368" spans="1:8" x14ac:dyDescent="0.25">
      <c r="A368" s="90">
        <f t="shared" si="38"/>
        <v>1761</v>
      </c>
      <c r="B368" s="44">
        <f t="shared" ca="1" si="39"/>
        <v>45819</v>
      </c>
      <c r="C368" s="95"/>
      <c r="D368" s="65">
        <f t="shared" si="40"/>
        <v>0</v>
      </c>
      <c r="E368" s="65">
        <f t="shared" si="41"/>
        <v>0</v>
      </c>
      <c r="F368" s="93">
        <f t="shared" ca="1" si="42"/>
        <v>170</v>
      </c>
      <c r="G368" s="68" t="str">
        <f t="shared" si="43"/>
        <v/>
      </c>
      <c r="H368" s="45" t="str">
        <f t="shared" si="37"/>
        <v xml:space="preserve"> </v>
      </c>
    </row>
    <row r="369" spans="1:8" x14ac:dyDescent="0.25">
      <c r="A369" s="90">
        <f t="shared" si="38"/>
        <v>1766</v>
      </c>
      <c r="B369" s="44">
        <f t="shared" ca="1" si="39"/>
        <v>45824</v>
      </c>
      <c r="C369" s="95"/>
      <c r="D369" s="65">
        <f t="shared" si="40"/>
        <v>0</v>
      </c>
      <c r="E369" s="65">
        <f t="shared" si="41"/>
        <v>0</v>
      </c>
      <c r="F369" s="93">
        <f t="shared" ca="1" si="42"/>
        <v>170</v>
      </c>
      <c r="G369" s="68" t="str">
        <f t="shared" si="43"/>
        <v/>
      </c>
      <c r="H369" s="45" t="str">
        <f t="shared" si="37"/>
        <v xml:space="preserve"> </v>
      </c>
    </row>
    <row r="370" spans="1:8" x14ac:dyDescent="0.25">
      <c r="A370" s="90">
        <f t="shared" si="38"/>
        <v>1771</v>
      </c>
      <c r="B370" s="44">
        <f t="shared" ca="1" si="39"/>
        <v>45829</v>
      </c>
      <c r="C370" s="95"/>
      <c r="D370" s="65">
        <f t="shared" si="40"/>
        <v>0</v>
      </c>
      <c r="E370" s="65">
        <f t="shared" si="41"/>
        <v>0</v>
      </c>
      <c r="F370" s="93">
        <f t="shared" ca="1" si="42"/>
        <v>170</v>
      </c>
      <c r="G370" s="68" t="str">
        <f t="shared" si="43"/>
        <v/>
      </c>
      <c r="H370" s="45" t="str">
        <f t="shared" si="37"/>
        <v xml:space="preserve"> </v>
      </c>
    </row>
    <row r="371" spans="1:8" x14ac:dyDescent="0.25">
      <c r="A371" s="90">
        <f t="shared" si="38"/>
        <v>1776</v>
      </c>
      <c r="B371" s="44">
        <f t="shared" ca="1" si="39"/>
        <v>45834</v>
      </c>
      <c r="C371" s="95"/>
      <c r="D371" s="65">
        <f t="shared" si="40"/>
        <v>0</v>
      </c>
      <c r="E371" s="65">
        <f t="shared" si="41"/>
        <v>0</v>
      </c>
      <c r="F371" s="93">
        <f t="shared" ca="1" si="42"/>
        <v>170</v>
      </c>
      <c r="G371" s="68" t="str">
        <f t="shared" si="43"/>
        <v/>
      </c>
      <c r="H371" s="45" t="str">
        <f t="shared" si="37"/>
        <v xml:space="preserve"> </v>
      </c>
    </row>
    <row r="372" spans="1:8" x14ac:dyDescent="0.25">
      <c r="A372" s="90">
        <f t="shared" si="38"/>
        <v>1781</v>
      </c>
      <c r="B372" s="44">
        <f t="shared" ca="1" si="39"/>
        <v>45839</v>
      </c>
      <c r="C372" s="95"/>
      <c r="D372" s="65">
        <f t="shared" si="40"/>
        <v>0</v>
      </c>
      <c r="E372" s="65">
        <f t="shared" si="41"/>
        <v>0</v>
      </c>
      <c r="F372" s="93">
        <f t="shared" ca="1" si="42"/>
        <v>170</v>
      </c>
      <c r="G372" s="68" t="str">
        <f t="shared" si="43"/>
        <v/>
      </c>
      <c r="H372" s="45" t="str">
        <f t="shared" si="37"/>
        <v xml:space="preserve"> </v>
      </c>
    </row>
    <row r="373" spans="1:8" x14ac:dyDescent="0.25">
      <c r="A373" s="90">
        <f t="shared" si="38"/>
        <v>1786</v>
      </c>
      <c r="B373" s="44">
        <f t="shared" ca="1" si="39"/>
        <v>45844</v>
      </c>
      <c r="C373" s="95"/>
      <c r="D373" s="65">
        <f t="shared" si="40"/>
        <v>0</v>
      </c>
      <c r="E373" s="65">
        <f t="shared" si="41"/>
        <v>0</v>
      </c>
      <c r="F373" s="93">
        <f t="shared" ca="1" si="42"/>
        <v>170</v>
      </c>
      <c r="G373" s="68" t="str">
        <f t="shared" si="43"/>
        <v/>
      </c>
      <c r="H373" s="45" t="str">
        <f t="shared" si="37"/>
        <v xml:space="preserve"> </v>
      </c>
    </row>
    <row r="374" spans="1:8" x14ac:dyDescent="0.25">
      <c r="A374" s="90">
        <f t="shared" si="38"/>
        <v>1791</v>
      </c>
      <c r="B374" s="44">
        <f t="shared" ca="1" si="39"/>
        <v>45849</v>
      </c>
      <c r="C374" s="95"/>
      <c r="D374" s="65">
        <f t="shared" si="40"/>
        <v>0</v>
      </c>
      <c r="E374" s="65">
        <f t="shared" si="41"/>
        <v>0</v>
      </c>
      <c r="F374" s="93">
        <f t="shared" ca="1" si="42"/>
        <v>170</v>
      </c>
      <c r="G374" s="68" t="str">
        <f t="shared" si="43"/>
        <v/>
      </c>
      <c r="H374" s="45" t="str">
        <f t="shared" si="37"/>
        <v xml:space="preserve"> </v>
      </c>
    </row>
    <row r="375" spans="1:8" x14ac:dyDescent="0.25">
      <c r="A375" s="90">
        <f t="shared" si="38"/>
        <v>1796</v>
      </c>
      <c r="B375" s="44">
        <f t="shared" ca="1" si="39"/>
        <v>45854</v>
      </c>
      <c r="C375" s="95"/>
      <c r="D375" s="65">
        <f t="shared" si="40"/>
        <v>0</v>
      </c>
      <c r="E375" s="65">
        <f t="shared" si="41"/>
        <v>0</v>
      </c>
      <c r="F375" s="93">
        <f t="shared" ca="1" si="42"/>
        <v>170</v>
      </c>
      <c r="G375" s="68" t="str">
        <f t="shared" si="43"/>
        <v/>
      </c>
      <c r="H375" s="45" t="str">
        <f t="shared" si="37"/>
        <v xml:space="preserve"> </v>
      </c>
    </row>
    <row r="376" spans="1:8" x14ac:dyDescent="0.25">
      <c r="A376" s="90">
        <f t="shared" si="38"/>
        <v>1801</v>
      </c>
      <c r="B376" s="44">
        <f t="shared" ca="1" si="39"/>
        <v>45859</v>
      </c>
      <c r="C376" s="95"/>
      <c r="D376" s="65">
        <f t="shared" si="40"/>
        <v>0</v>
      </c>
      <c r="E376" s="65">
        <f t="shared" si="41"/>
        <v>0</v>
      </c>
      <c r="F376" s="93">
        <f t="shared" ca="1" si="42"/>
        <v>170</v>
      </c>
      <c r="G376" s="68" t="str">
        <f t="shared" si="43"/>
        <v/>
      </c>
      <c r="H376" s="45" t="str">
        <f t="shared" si="37"/>
        <v xml:space="preserve"> </v>
      </c>
    </row>
    <row r="377" spans="1:8" x14ac:dyDescent="0.25">
      <c r="A377" s="90">
        <f t="shared" si="38"/>
        <v>1806</v>
      </c>
      <c r="B377" s="44">
        <f t="shared" ca="1" si="39"/>
        <v>45864</v>
      </c>
      <c r="C377" s="95"/>
      <c r="D377" s="65">
        <f t="shared" si="40"/>
        <v>0</v>
      </c>
      <c r="E377" s="65">
        <f t="shared" si="41"/>
        <v>0</v>
      </c>
      <c r="F377" s="93">
        <f t="shared" ca="1" si="42"/>
        <v>170</v>
      </c>
      <c r="G377" s="68" t="str">
        <f t="shared" si="43"/>
        <v/>
      </c>
      <c r="H377" s="45" t="str">
        <f t="shared" si="37"/>
        <v xml:space="preserve"> </v>
      </c>
    </row>
    <row r="378" spans="1:8" x14ac:dyDescent="0.25">
      <c r="A378" s="90">
        <f t="shared" si="38"/>
        <v>1811</v>
      </c>
      <c r="B378" s="44">
        <f t="shared" ca="1" si="39"/>
        <v>45869</v>
      </c>
      <c r="C378" s="95"/>
      <c r="D378" s="65">
        <f t="shared" si="40"/>
        <v>0</v>
      </c>
      <c r="E378" s="65">
        <f t="shared" si="41"/>
        <v>0</v>
      </c>
      <c r="F378" s="93">
        <f t="shared" ca="1" si="42"/>
        <v>170</v>
      </c>
      <c r="G378" s="68" t="str">
        <f t="shared" si="43"/>
        <v/>
      </c>
      <c r="H378" s="45" t="str">
        <f t="shared" si="37"/>
        <v xml:space="preserve"> </v>
      </c>
    </row>
    <row r="379" spans="1:8" x14ac:dyDescent="0.25">
      <c r="A379" s="90">
        <f t="shared" si="38"/>
        <v>1816</v>
      </c>
      <c r="B379" s="44">
        <f t="shared" ca="1" si="39"/>
        <v>45874</v>
      </c>
      <c r="C379" s="95"/>
      <c r="D379" s="65">
        <f t="shared" si="40"/>
        <v>0</v>
      </c>
      <c r="E379" s="65">
        <f t="shared" si="41"/>
        <v>0</v>
      </c>
      <c r="F379" s="93">
        <f t="shared" ca="1" si="42"/>
        <v>170</v>
      </c>
      <c r="G379" s="68" t="str">
        <f t="shared" si="43"/>
        <v/>
      </c>
      <c r="H379" s="45" t="str">
        <f t="shared" si="37"/>
        <v xml:space="preserve"> </v>
      </c>
    </row>
    <row r="380" spans="1:8" x14ac:dyDescent="0.25">
      <c r="A380" s="90">
        <f t="shared" si="38"/>
        <v>1821</v>
      </c>
      <c r="B380" s="44">
        <f t="shared" ca="1" si="39"/>
        <v>45879</v>
      </c>
      <c r="C380" s="95"/>
      <c r="D380" s="65">
        <f t="shared" si="40"/>
        <v>0</v>
      </c>
      <c r="E380" s="65">
        <f t="shared" si="41"/>
        <v>0</v>
      </c>
      <c r="F380" s="93">
        <f t="shared" ca="1" si="42"/>
        <v>170</v>
      </c>
      <c r="G380" s="68" t="str">
        <f t="shared" si="43"/>
        <v/>
      </c>
      <c r="H380" s="45" t="str">
        <f t="shared" si="37"/>
        <v xml:space="preserve"> </v>
      </c>
    </row>
    <row r="381" spans="1:8" x14ac:dyDescent="0.25">
      <c r="A381" s="90">
        <f t="shared" si="38"/>
        <v>1826</v>
      </c>
      <c r="B381" s="44">
        <f t="shared" ca="1" si="39"/>
        <v>45884</v>
      </c>
      <c r="C381" s="95"/>
      <c r="D381" s="65">
        <f t="shared" si="40"/>
        <v>0</v>
      </c>
      <c r="E381" s="65">
        <f t="shared" si="41"/>
        <v>0</v>
      </c>
      <c r="F381" s="93">
        <f t="shared" ca="1" si="42"/>
        <v>170</v>
      </c>
      <c r="G381" s="68" t="str">
        <f t="shared" si="43"/>
        <v/>
      </c>
      <c r="H381" s="45" t="str">
        <f t="shared" si="37"/>
        <v xml:space="preserve"> </v>
      </c>
    </row>
    <row r="382" spans="1:8" x14ac:dyDescent="0.25">
      <c r="A382" s="90">
        <f t="shared" si="38"/>
        <v>1831</v>
      </c>
      <c r="B382" s="44">
        <f t="shared" ca="1" si="39"/>
        <v>45889</v>
      </c>
      <c r="C382" s="95"/>
      <c r="D382" s="65">
        <f t="shared" si="40"/>
        <v>0</v>
      </c>
      <c r="E382" s="65">
        <f t="shared" si="41"/>
        <v>0</v>
      </c>
      <c r="F382" s="93">
        <f t="shared" ca="1" si="42"/>
        <v>170</v>
      </c>
      <c r="G382" s="68" t="str">
        <f t="shared" si="43"/>
        <v/>
      </c>
      <c r="H382" s="45" t="str">
        <f t="shared" si="37"/>
        <v xml:space="preserve"> </v>
      </c>
    </row>
    <row r="383" spans="1:8" x14ac:dyDescent="0.25">
      <c r="A383" s="90">
        <f t="shared" si="38"/>
        <v>1836</v>
      </c>
      <c r="B383" s="44">
        <f t="shared" ca="1" si="39"/>
        <v>45894</v>
      </c>
      <c r="C383" s="95"/>
      <c r="D383" s="65">
        <f t="shared" si="40"/>
        <v>0</v>
      </c>
      <c r="E383" s="65">
        <f t="shared" si="41"/>
        <v>0</v>
      </c>
      <c r="F383" s="93">
        <f t="shared" ca="1" si="42"/>
        <v>170</v>
      </c>
      <c r="G383" s="68" t="str">
        <f t="shared" si="43"/>
        <v/>
      </c>
      <c r="H383" s="45" t="str">
        <f t="shared" si="37"/>
        <v xml:space="preserve"> </v>
      </c>
    </row>
    <row r="384" spans="1:8" x14ac:dyDescent="0.25">
      <c r="A384" s="90">
        <f t="shared" si="38"/>
        <v>1841</v>
      </c>
      <c r="B384" s="44">
        <f t="shared" ca="1" si="39"/>
        <v>45899</v>
      </c>
      <c r="C384" s="95"/>
      <c r="D384" s="65">
        <f t="shared" si="40"/>
        <v>0</v>
      </c>
      <c r="E384" s="65">
        <f t="shared" si="41"/>
        <v>0</v>
      </c>
      <c r="F384" s="93">
        <f t="shared" ca="1" si="42"/>
        <v>170</v>
      </c>
      <c r="G384" s="68" t="str">
        <f t="shared" si="43"/>
        <v/>
      </c>
      <c r="H384" s="45" t="str">
        <f t="shared" si="37"/>
        <v xml:space="preserve"> </v>
      </c>
    </row>
    <row r="385" spans="1:8" x14ac:dyDescent="0.25">
      <c r="A385" s="90">
        <f t="shared" si="38"/>
        <v>1846</v>
      </c>
      <c r="B385" s="44">
        <f t="shared" ca="1" si="39"/>
        <v>45904</v>
      </c>
      <c r="C385" s="95"/>
      <c r="D385" s="65">
        <f t="shared" si="40"/>
        <v>0</v>
      </c>
      <c r="E385" s="65">
        <f t="shared" si="41"/>
        <v>0</v>
      </c>
      <c r="F385" s="93">
        <f t="shared" ca="1" si="42"/>
        <v>170</v>
      </c>
      <c r="G385" s="68" t="str">
        <f t="shared" si="43"/>
        <v/>
      </c>
      <c r="H385" s="45" t="str">
        <f t="shared" si="37"/>
        <v xml:space="preserve"> </v>
      </c>
    </row>
    <row r="386" spans="1:8" x14ac:dyDescent="0.25">
      <c r="A386" s="90">
        <f t="shared" si="38"/>
        <v>1851</v>
      </c>
      <c r="B386" s="44">
        <f t="shared" ca="1" si="39"/>
        <v>45909</v>
      </c>
      <c r="C386" s="95"/>
      <c r="D386" s="65">
        <f t="shared" si="40"/>
        <v>0</v>
      </c>
      <c r="E386" s="65">
        <f t="shared" si="41"/>
        <v>0</v>
      </c>
      <c r="F386" s="93">
        <f t="shared" ca="1" si="42"/>
        <v>170</v>
      </c>
      <c r="G386" s="68" t="str">
        <f t="shared" si="43"/>
        <v/>
      </c>
      <c r="H386" s="45" t="str">
        <f t="shared" si="37"/>
        <v xml:space="preserve"> </v>
      </c>
    </row>
    <row r="387" spans="1:8" x14ac:dyDescent="0.25">
      <c r="A387" s="90">
        <f t="shared" si="38"/>
        <v>1856</v>
      </c>
      <c r="B387" s="44">
        <f t="shared" ca="1" si="39"/>
        <v>45914</v>
      </c>
      <c r="C387" s="95"/>
      <c r="D387" s="65">
        <f t="shared" si="40"/>
        <v>0</v>
      </c>
      <c r="E387" s="65">
        <f t="shared" si="41"/>
        <v>0</v>
      </c>
      <c r="F387" s="93">
        <f t="shared" ca="1" si="42"/>
        <v>170</v>
      </c>
      <c r="G387" s="68" t="str">
        <f t="shared" si="43"/>
        <v/>
      </c>
      <c r="H387" s="45" t="str">
        <f t="shared" si="37"/>
        <v xml:space="preserve"> </v>
      </c>
    </row>
    <row r="388" spans="1:8" x14ac:dyDescent="0.25">
      <c r="A388" s="90">
        <f t="shared" si="38"/>
        <v>1861</v>
      </c>
      <c r="B388" s="44">
        <f t="shared" ca="1" si="39"/>
        <v>45919</v>
      </c>
      <c r="C388" s="95"/>
      <c r="D388" s="65">
        <f t="shared" si="40"/>
        <v>0</v>
      </c>
      <c r="E388" s="65">
        <f t="shared" si="41"/>
        <v>0</v>
      </c>
      <c r="F388" s="93">
        <f t="shared" ca="1" si="42"/>
        <v>170</v>
      </c>
      <c r="G388" s="68" t="str">
        <f t="shared" si="43"/>
        <v/>
      </c>
      <c r="H388" s="45" t="str">
        <f t="shared" si="37"/>
        <v xml:space="preserve"> </v>
      </c>
    </row>
    <row r="389" spans="1:8" x14ac:dyDescent="0.25">
      <c r="A389" s="90">
        <f t="shared" si="38"/>
        <v>1866</v>
      </c>
      <c r="B389" s="44">
        <f t="shared" ca="1" si="39"/>
        <v>45924</v>
      </c>
      <c r="C389" s="95"/>
      <c r="D389" s="65">
        <f t="shared" si="40"/>
        <v>0</v>
      </c>
      <c r="E389" s="65">
        <f t="shared" si="41"/>
        <v>0</v>
      </c>
      <c r="F389" s="93">
        <f t="shared" ca="1" si="42"/>
        <v>170</v>
      </c>
      <c r="G389" s="68" t="str">
        <f t="shared" si="43"/>
        <v/>
      </c>
      <c r="H389" s="45" t="str">
        <f t="shared" si="37"/>
        <v xml:space="preserve"> </v>
      </c>
    </row>
    <row r="390" spans="1:8" x14ac:dyDescent="0.25">
      <c r="A390" s="90">
        <f t="shared" si="38"/>
        <v>1871</v>
      </c>
      <c r="B390" s="44">
        <f t="shared" ca="1" si="39"/>
        <v>45929</v>
      </c>
      <c r="C390" s="95"/>
      <c r="D390" s="65">
        <f t="shared" si="40"/>
        <v>0</v>
      </c>
      <c r="E390" s="65">
        <f t="shared" si="41"/>
        <v>0</v>
      </c>
      <c r="F390" s="93">
        <f t="shared" ca="1" si="42"/>
        <v>170</v>
      </c>
      <c r="G390" s="68" t="str">
        <f t="shared" si="43"/>
        <v/>
      </c>
      <c r="H390" s="45" t="str">
        <f t="shared" si="37"/>
        <v xml:space="preserve"> </v>
      </c>
    </row>
    <row r="391" spans="1:8" x14ac:dyDescent="0.25">
      <c r="A391" s="90">
        <f t="shared" si="38"/>
        <v>1876</v>
      </c>
      <c r="B391" s="44">
        <f t="shared" ca="1" si="39"/>
        <v>45934</v>
      </c>
      <c r="C391" s="95"/>
      <c r="D391" s="65">
        <f t="shared" si="40"/>
        <v>0</v>
      </c>
      <c r="E391" s="65">
        <f t="shared" si="41"/>
        <v>0</v>
      </c>
      <c r="F391" s="93">
        <f t="shared" ca="1" si="42"/>
        <v>170</v>
      </c>
      <c r="G391" s="68" t="str">
        <f t="shared" si="43"/>
        <v/>
      </c>
      <c r="H391" s="45" t="str">
        <f t="shared" si="37"/>
        <v xml:space="preserve"> </v>
      </c>
    </row>
    <row r="392" spans="1:8" x14ac:dyDescent="0.25">
      <c r="A392" s="90">
        <f t="shared" si="38"/>
        <v>1881</v>
      </c>
      <c r="B392" s="44">
        <f t="shared" ca="1" si="39"/>
        <v>45939</v>
      </c>
      <c r="C392" s="95"/>
      <c r="D392" s="65">
        <f t="shared" si="40"/>
        <v>0</v>
      </c>
      <c r="E392" s="65">
        <f t="shared" si="41"/>
        <v>0</v>
      </c>
      <c r="F392" s="93">
        <f t="shared" ca="1" si="42"/>
        <v>170</v>
      </c>
      <c r="G392" s="68" t="str">
        <f t="shared" si="43"/>
        <v/>
      </c>
      <c r="H392" s="45" t="str">
        <f t="shared" si="37"/>
        <v xml:space="preserve"> </v>
      </c>
    </row>
    <row r="393" spans="1:8" x14ac:dyDescent="0.25">
      <c r="A393" s="90">
        <f t="shared" si="38"/>
        <v>1886</v>
      </c>
      <c r="B393" s="44">
        <f t="shared" ca="1" si="39"/>
        <v>45944</v>
      </c>
      <c r="C393" s="95"/>
      <c r="D393" s="65">
        <f t="shared" si="40"/>
        <v>0</v>
      </c>
      <c r="E393" s="65">
        <f t="shared" si="41"/>
        <v>0</v>
      </c>
      <c r="F393" s="93">
        <f t="shared" ca="1" si="42"/>
        <v>170</v>
      </c>
      <c r="G393" s="68" t="str">
        <f t="shared" si="43"/>
        <v/>
      </c>
      <c r="H393" s="45" t="str">
        <f t="shared" si="37"/>
        <v xml:space="preserve"> </v>
      </c>
    </row>
    <row r="394" spans="1:8" x14ac:dyDescent="0.25">
      <c r="A394" s="90">
        <f t="shared" si="38"/>
        <v>1891</v>
      </c>
      <c r="B394" s="44">
        <f t="shared" ca="1" si="39"/>
        <v>45949</v>
      </c>
      <c r="C394" s="95"/>
      <c r="D394" s="65">
        <f t="shared" si="40"/>
        <v>0</v>
      </c>
      <c r="E394" s="65">
        <f t="shared" si="41"/>
        <v>0</v>
      </c>
      <c r="F394" s="93">
        <f t="shared" ca="1" si="42"/>
        <v>170</v>
      </c>
      <c r="G394" s="68" t="str">
        <f t="shared" si="43"/>
        <v/>
      </c>
      <c r="H394" s="45" t="str">
        <f t="shared" si="37"/>
        <v xml:space="preserve"> </v>
      </c>
    </row>
    <row r="395" spans="1:8" x14ac:dyDescent="0.25">
      <c r="A395" s="90">
        <f t="shared" si="38"/>
        <v>1896</v>
      </c>
      <c r="B395" s="44">
        <f t="shared" ca="1" si="39"/>
        <v>45954</v>
      </c>
      <c r="C395" s="95"/>
      <c r="D395" s="65">
        <f t="shared" si="40"/>
        <v>0</v>
      </c>
      <c r="E395" s="65">
        <f t="shared" si="41"/>
        <v>0</v>
      </c>
      <c r="F395" s="93">
        <f t="shared" ca="1" si="42"/>
        <v>170</v>
      </c>
      <c r="G395" s="68" t="str">
        <f t="shared" si="43"/>
        <v/>
      </c>
      <c r="H395" s="45" t="str">
        <f t="shared" si="37"/>
        <v xml:space="preserve"> </v>
      </c>
    </row>
    <row r="396" spans="1:8" x14ac:dyDescent="0.25">
      <c r="A396" s="90">
        <f t="shared" si="38"/>
        <v>1901</v>
      </c>
      <c r="B396" s="44">
        <f t="shared" ca="1" si="39"/>
        <v>45959</v>
      </c>
      <c r="C396" s="95"/>
      <c r="D396" s="65">
        <f t="shared" si="40"/>
        <v>0</v>
      </c>
      <c r="E396" s="65">
        <f t="shared" si="41"/>
        <v>0</v>
      </c>
      <c r="F396" s="93">
        <f t="shared" ca="1" si="42"/>
        <v>170</v>
      </c>
      <c r="G396" s="68" t="str">
        <f t="shared" si="43"/>
        <v/>
      </c>
      <c r="H396" s="45" t="str">
        <f t="shared" si="37"/>
        <v xml:space="preserve"> </v>
      </c>
    </row>
    <row r="397" spans="1:8" x14ac:dyDescent="0.25">
      <c r="A397" s="90">
        <f t="shared" si="38"/>
        <v>1906</v>
      </c>
      <c r="B397" s="44">
        <f t="shared" ca="1" si="39"/>
        <v>45964</v>
      </c>
      <c r="C397" s="95"/>
      <c r="D397" s="65">
        <f t="shared" si="40"/>
        <v>0</v>
      </c>
      <c r="E397" s="65">
        <f t="shared" si="41"/>
        <v>0</v>
      </c>
      <c r="F397" s="93">
        <f t="shared" ca="1" si="42"/>
        <v>170</v>
      </c>
      <c r="G397" s="68" t="str">
        <f t="shared" si="43"/>
        <v/>
      </c>
      <c r="H397" s="45" t="str">
        <f t="shared" si="37"/>
        <v xml:space="preserve"> </v>
      </c>
    </row>
    <row r="398" spans="1:8" x14ac:dyDescent="0.25">
      <c r="A398" s="90">
        <f t="shared" si="38"/>
        <v>1911</v>
      </c>
      <c r="B398" s="44">
        <f t="shared" ca="1" si="39"/>
        <v>45969</v>
      </c>
      <c r="C398" s="95"/>
      <c r="D398" s="65">
        <f t="shared" si="40"/>
        <v>0</v>
      </c>
      <c r="E398" s="65">
        <f t="shared" si="41"/>
        <v>0</v>
      </c>
      <c r="F398" s="93">
        <f t="shared" ca="1" si="42"/>
        <v>170</v>
      </c>
      <c r="G398" s="68" t="str">
        <f t="shared" si="43"/>
        <v/>
      </c>
      <c r="H398" s="45" t="str">
        <f t="shared" si="37"/>
        <v xml:space="preserve"> </v>
      </c>
    </row>
    <row r="399" spans="1:8" x14ac:dyDescent="0.25">
      <c r="A399" s="90">
        <f t="shared" si="38"/>
        <v>1916</v>
      </c>
      <c r="B399" s="44">
        <f t="shared" ca="1" si="39"/>
        <v>45974</v>
      </c>
      <c r="C399" s="95"/>
      <c r="D399" s="65">
        <f t="shared" si="40"/>
        <v>0</v>
      </c>
      <c r="E399" s="65">
        <f t="shared" si="41"/>
        <v>0</v>
      </c>
      <c r="F399" s="93">
        <f t="shared" ca="1" si="42"/>
        <v>170</v>
      </c>
      <c r="G399" s="68" t="str">
        <f t="shared" si="43"/>
        <v/>
      </c>
      <c r="H399" s="45" t="str">
        <f t="shared" si="37"/>
        <v xml:space="preserve"> </v>
      </c>
    </row>
    <row r="400" spans="1:8" x14ac:dyDescent="0.25">
      <c r="A400" s="90">
        <f t="shared" si="38"/>
        <v>1921</v>
      </c>
      <c r="B400" s="44">
        <f t="shared" ca="1" si="39"/>
        <v>45979</v>
      </c>
      <c r="C400" s="95"/>
      <c r="D400" s="65">
        <f t="shared" si="40"/>
        <v>0</v>
      </c>
      <c r="E400" s="65">
        <f t="shared" si="41"/>
        <v>0</v>
      </c>
      <c r="F400" s="93">
        <f t="shared" ca="1" si="42"/>
        <v>170</v>
      </c>
      <c r="G400" s="68" t="str">
        <f t="shared" si="43"/>
        <v/>
      </c>
      <c r="H400" s="45" t="str">
        <f t="shared" si="37"/>
        <v xml:space="preserve"> </v>
      </c>
    </row>
  </sheetData>
  <mergeCells count="1">
    <mergeCell ref="B3:H3"/>
  </mergeCells>
  <conditionalFormatting sqref="C7">
    <cfRule type="cellIs" dxfId="56" priority="13" operator="lessThan">
      <formula>18.5</formula>
    </cfRule>
    <cfRule type="cellIs" dxfId="55" priority="14" operator="between">
      <formula>25</formula>
      <formula>18.5</formula>
    </cfRule>
    <cfRule type="cellIs" dxfId="54" priority="15" operator="between">
      <formula>25</formula>
      <formula>30</formula>
    </cfRule>
    <cfRule type="cellIs" dxfId="53" priority="16" operator="greaterThan">
      <formula>30</formula>
    </cfRule>
  </conditionalFormatting>
  <conditionalFormatting sqref="F7">
    <cfRule type="cellIs" dxfId="52" priority="9" operator="lessThan">
      <formula>18.5</formula>
    </cfRule>
    <cfRule type="cellIs" dxfId="51" priority="10" operator="between">
      <formula>25</formula>
      <formula>18.5</formula>
    </cfRule>
    <cfRule type="cellIs" dxfId="50" priority="11" operator="between">
      <formula>25</formula>
      <formula>30</formula>
    </cfRule>
    <cfRule type="cellIs" dxfId="49" priority="12" operator="greaterThan">
      <formula>30</formula>
    </cfRule>
  </conditionalFormatting>
  <conditionalFormatting sqref="D16:E400">
    <cfRule type="cellIs" dxfId="48" priority="17" stopIfTrue="1" operator="equal">
      <formula>0</formula>
    </cfRule>
    <cfRule type="cellIs" dxfId="47" priority="18" stopIfTrue="1" operator="lessThan">
      <formula>0</formula>
    </cfRule>
    <cfRule type="cellIs" dxfId="46" priority="19" stopIfTrue="1" operator="greaterThan">
      <formula>0</formula>
    </cfRule>
  </conditionalFormatting>
  <conditionalFormatting sqref="D16:E400">
    <cfRule type="expression" dxfId="45" priority="8">
      <formula>IF($C16=0,1,0)</formula>
    </cfRule>
  </conditionalFormatting>
  <conditionalFormatting sqref="B16:B400">
    <cfRule type="cellIs" dxfId="44" priority="7" operator="equal">
      <formula>TODAY()</formula>
    </cfRule>
  </conditionalFormatting>
  <conditionalFormatting sqref="H16:H400">
    <cfRule type="cellIs" dxfId="43" priority="2" operator="equal">
      <formula>" "</formula>
    </cfRule>
    <cfRule type="cellIs" dxfId="42" priority="3" operator="between">
      <formula>18.5</formula>
      <formula>25</formula>
    </cfRule>
    <cfRule type="cellIs" dxfId="41" priority="4" operator="between">
      <formula>25</formula>
      <formula>30</formula>
    </cfRule>
    <cfRule type="cellIs" dxfId="40" priority="5" operator="lessThan">
      <formula>18.5</formula>
    </cfRule>
    <cfRule type="cellIs" dxfId="39" priority="6" operator="greaterThan">
      <formula>30</formula>
    </cfRule>
  </conditionalFormatting>
  <conditionalFormatting sqref="G16:G400">
    <cfRule type="cellIs" dxfId="38" priority="1" operator="greaterThan">
      <formula>0</formula>
    </cfRule>
  </conditionalFormatting>
  <hyperlinks>
    <hyperlink ref="F1" r:id="rId1" xr:uid="{0DD5EDC4-6D8B-4C3C-812A-21C7E83061EC}"/>
  </hyperlinks>
  <pageMargins left="0.7" right="0.7" top="0.75" bottom="0.75" header="0.3" footer="0.3"/>
  <pageSetup paperSize="9" scale="86" orientation="portrait" horizontalDpi="0" verticalDpi="0" r:id="rId2"/>
  <colBreaks count="2" manualBreakCount="2">
    <brk id="9" max="1048575" man="1"/>
    <brk id="19" max="104857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CF9B1-30B7-4918-A768-145C1D311D75}">
  <sheetPr>
    <tabColor rgb="FF00B050"/>
  </sheetPr>
  <dimension ref="A1:X400"/>
  <sheetViews>
    <sheetView zoomScaleNormal="100" workbookViewId="0">
      <selection activeCell="A2" sqref="A2"/>
    </sheetView>
  </sheetViews>
  <sheetFormatPr defaultRowHeight="15" x14ac:dyDescent="0.25"/>
  <cols>
    <col min="1" max="1" width="5.42578125" style="3" customWidth="1"/>
    <col min="2" max="2" width="14.28515625" style="3" customWidth="1"/>
    <col min="3" max="3" width="11.42578125" style="5" bestFit="1" customWidth="1"/>
    <col min="4" max="4" width="10.28515625" style="6" customWidth="1"/>
    <col min="5" max="5" width="14.28515625" style="3" customWidth="1"/>
    <col min="6" max="6" width="13.140625" style="4" customWidth="1"/>
    <col min="7" max="7" width="12.140625" style="3" customWidth="1"/>
    <col min="8" max="8" width="14.85546875" style="3" customWidth="1"/>
    <col min="9" max="16384" width="9.140625" style="3"/>
  </cols>
  <sheetData>
    <row r="1" spans="1:24" ht="21" x14ac:dyDescent="0.35">
      <c r="B1" s="1" t="s">
        <v>28</v>
      </c>
      <c r="F1" s="2" t="s">
        <v>29</v>
      </c>
      <c r="K1" s="1" t="s">
        <v>28</v>
      </c>
      <c r="L1" s="5"/>
      <c r="M1" s="6"/>
    </row>
    <row r="2" spans="1:24" ht="15.75" thickBot="1" x14ac:dyDescent="0.3">
      <c r="B2" s="3" t="s">
        <v>30</v>
      </c>
      <c r="K2" s="98" t="s">
        <v>30</v>
      </c>
      <c r="L2" s="5"/>
      <c r="M2" s="6"/>
    </row>
    <row r="3" spans="1:24" x14ac:dyDescent="0.25">
      <c r="B3" s="100" t="s">
        <v>70</v>
      </c>
      <c r="C3" s="101"/>
      <c r="D3" s="101"/>
      <c r="E3" s="101"/>
      <c r="F3" s="101"/>
      <c r="G3" s="101"/>
      <c r="H3" s="102"/>
    </row>
    <row r="4" spans="1:24" x14ac:dyDescent="0.25">
      <c r="B4" s="104" t="s">
        <v>1</v>
      </c>
      <c r="C4" s="84"/>
      <c r="D4" s="85"/>
      <c r="E4" s="83" t="s">
        <v>5</v>
      </c>
      <c r="F4" s="86"/>
      <c r="G4" s="83"/>
      <c r="H4" s="105" t="s">
        <v>67</v>
      </c>
      <c r="K4" s="3" t="s">
        <v>7</v>
      </c>
    </row>
    <row r="5" spans="1:24" x14ac:dyDescent="0.25">
      <c r="B5" s="13" t="s">
        <v>3</v>
      </c>
      <c r="C5" s="58">
        <v>103.7</v>
      </c>
      <c r="D5" s="14"/>
      <c r="E5" s="15" t="s">
        <v>65</v>
      </c>
      <c r="F5" s="58">
        <v>80</v>
      </c>
      <c r="G5" s="15"/>
      <c r="H5" s="106">
        <v>190.5</v>
      </c>
      <c r="K5" s="69" t="s">
        <v>9</v>
      </c>
      <c r="L5" s="3" t="s">
        <v>10</v>
      </c>
    </row>
    <row r="6" spans="1:24" x14ac:dyDescent="0.25">
      <c r="B6" s="13" t="s">
        <v>2</v>
      </c>
      <c r="C6" s="51">
        <v>44051</v>
      </c>
      <c r="D6" s="14"/>
      <c r="E6" s="15" t="s">
        <v>66</v>
      </c>
      <c r="F6" s="51">
        <v>44416</v>
      </c>
      <c r="G6" s="81" t="str">
        <f>"total:"&amp;F6-C6</f>
        <v>total:365</v>
      </c>
      <c r="H6" s="16" t="s">
        <v>47</v>
      </c>
      <c r="K6" s="60" t="s">
        <v>11</v>
      </c>
      <c r="L6" s="3" t="s">
        <v>12</v>
      </c>
    </row>
    <row r="7" spans="1:24" x14ac:dyDescent="0.25">
      <c r="B7" s="13" t="s">
        <v>75</v>
      </c>
      <c r="C7" s="87">
        <f>IF(OR(ISBLANK(C5),ISERROR(C5/($H$5/100)^2))," --- ",C5/($H$5/100)^2)</f>
        <v>28.575168261447637</v>
      </c>
      <c r="D7" s="87"/>
      <c r="E7" s="88" t="s">
        <v>6</v>
      </c>
      <c r="F7" s="87">
        <f>IF(OR(ISBLANK(F5),ISERROR(F5/($H$5/100)^2))," --- ",F5/($H$5/100)^2)</f>
        <v>22.044488533421511</v>
      </c>
      <c r="G7" s="15"/>
      <c r="H7" s="107"/>
      <c r="K7" s="49" t="s">
        <v>13</v>
      </c>
      <c r="L7" s="3" t="s">
        <v>14</v>
      </c>
    </row>
    <row r="8" spans="1:24" x14ac:dyDescent="0.25">
      <c r="B8" s="13" t="s">
        <v>71</v>
      </c>
      <c r="C8" s="91">
        <v>5</v>
      </c>
      <c r="D8" s="14" t="s">
        <v>47</v>
      </c>
      <c r="E8" s="15"/>
      <c r="F8" s="89"/>
      <c r="G8" s="15"/>
      <c r="H8" s="16"/>
      <c r="K8" s="50" t="s">
        <v>16</v>
      </c>
      <c r="L8" s="3" t="s">
        <v>15</v>
      </c>
    </row>
    <row r="9" spans="1:24" x14ac:dyDescent="0.25">
      <c r="B9" s="21"/>
      <c r="C9" s="22"/>
      <c r="D9" s="23"/>
      <c r="E9" s="24"/>
      <c r="F9" s="25"/>
      <c r="G9" s="24"/>
      <c r="H9" s="26"/>
      <c r="K9" s="50"/>
    </row>
    <row r="10" spans="1:24" x14ac:dyDescent="0.25">
      <c r="B10" s="21" t="s">
        <v>4</v>
      </c>
      <c r="C10" s="96">
        <f>-(C5-F5)/(F6-C6)*1000</f>
        <v>-64.93150684931507</v>
      </c>
      <c r="D10" s="27" t="s">
        <v>52</v>
      </c>
      <c r="E10" s="24"/>
      <c r="F10" s="46">
        <f>F11/7</f>
        <v>500</v>
      </c>
      <c r="G10" s="24" t="s">
        <v>45</v>
      </c>
      <c r="H10" s="26"/>
    </row>
    <row r="11" spans="1:24" ht="15.75" thickBot="1" x14ac:dyDescent="0.3">
      <c r="B11" s="28" t="s">
        <v>18</v>
      </c>
      <c r="C11" s="97">
        <f>C10*7/1000</f>
        <v>-0.45452054794520552</v>
      </c>
      <c r="D11" s="30" t="s">
        <v>19</v>
      </c>
      <c r="E11" s="31"/>
      <c r="F11" s="32">
        <f>ABS(INT(C11*7700))</f>
        <v>3500</v>
      </c>
      <c r="G11" s="31" t="s">
        <v>72</v>
      </c>
      <c r="H11" s="33"/>
      <c r="K11" s="3" t="s">
        <v>79</v>
      </c>
    </row>
    <row r="12" spans="1:24" x14ac:dyDescent="0.25">
      <c r="M12" s="34"/>
      <c r="N12" s="34"/>
      <c r="O12" s="34"/>
      <c r="P12" s="34"/>
      <c r="Q12" s="34"/>
      <c r="R12" s="34"/>
      <c r="S12" s="34"/>
      <c r="T12" s="34"/>
      <c r="U12" s="34"/>
      <c r="V12" s="34"/>
      <c r="W12" s="34"/>
      <c r="X12" s="35" t="s">
        <v>8</v>
      </c>
    </row>
    <row r="13" spans="1:24" x14ac:dyDescent="0.25">
      <c r="B13" s="3" t="s">
        <v>20</v>
      </c>
      <c r="V13" s="24"/>
      <c r="W13" s="24"/>
      <c r="X13" s="24"/>
    </row>
    <row r="14" spans="1:24" ht="15.75" thickBot="1" x14ac:dyDescent="0.3">
      <c r="V14" s="24"/>
      <c r="W14" s="24"/>
      <c r="X14" s="24"/>
    </row>
    <row r="15" spans="1:24" s="41" customFormat="1" ht="35.25" customHeight="1" thickBot="1" x14ac:dyDescent="0.3">
      <c r="A15" s="36" t="s">
        <v>23</v>
      </c>
      <c r="B15" s="37" t="s">
        <v>2</v>
      </c>
      <c r="C15" s="62" t="s">
        <v>3</v>
      </c>
      <c r="D15" s="38" t="s">
        <v>21</v>
      </c>
      <c r="E15" s="37" t="s">
        <v>22</v>
      </c>
      <c r="F15" s="37" t="s">
        <v>5</v>
      </c>
      <c r="G15" s="47" t="s">
        <v>50</v>
      </c>
      <c r="H15" s="63" t="s">
        <v>17</v>
      </c>
    </row>
    <row r="16" spans="1:24" x14ac:dyDescent="0.25">
      <c r="A16" s="90">
        <v>1</v>
      </c>
      <c r="B16" s="70">
        <f>C6</f>
        <v>44051</v>
      </c>
      <c r="C16" s="94">
        <f>C5</f>
        <v>103.7</v>
      </c>
      <c r="D16" s="71">
        <f>C16-C5</f>
        <v>0</v>
      </c>
      <c r="E16" s="71">
        <f>C16-C5</f>
        <v>0</v>
      </c>
      <c r="F16" s="92">
        <f>C16</f>
        <v>103.7</v>
      </c>
      <c r="G16" s="92">
        <f>IF(ISBLANK(C16),"",((F16-C16)))</f>
        <v>0</v>
      </c>
      <c r="H16" s="72">
        <f>IF(ISBLANK(C16)," ",C16/($H$5/100)^2)</f>
        <v>28.575168261447637</v>
      </c>
    </row>
    <row r="17" spans="1:8" x14ac:dyDescent="0.25">
      <c r="A17" s="90">
        <f>A16+$C$8</f>
        <v>6</v>
      </c>
      <c r="B17" s="44">
        <f>B16+$C$8</f>
        <v>44056</v>
      </c>
      <c r="C17" s="95"/>
      <c r="D17" s="65">
        <f t="shared" ref="D17:D81" si="0">IF(ISBLANK(C17),,C17-C16)</f>
        <v>0</v>
      </c>
      <c r="E17" s="65">
        <f>IF(ISBLANK(C17),,C17-C$5)</f>
        <v>0</v>
      </c>
      <c r="F17" s="93">
        <f>IF(F16&gt;F$5,F16+C$10/1000*$C$8,$F$5)</f>
        <v>103.37534246575343</v>
      </c>
      <c r="G17" s="68" t="str">
        <f>IF(ISBLANK(C17),"",((F17-C17)))</f>
        <v/>
      </c>
      <c r="H17" s="45" t="str">
        <f t="shared" ref="H17:H80" si="1">IF(ISBLANK(C17)," ",C17/($H$5/100)^2)</f>
        <v xml:space="preserve"> </v>
      </c>
    </row>
    <row r="18" spans="1:8" x14ac:dyDescent="0.25">
      <c r="A18" s="90">
        <f t="shared" ref="A18:B81" si="2">A17+$C$8</f>
        <v>11</v>
      </c>
      <c r="B18" s="44">
        <f t="shared" si="2"/>
        <v>44061</v>
      </c>
      <c r="C18" s="95"/>
      <c r="D18" s="65">
        <f t="shared" si="0"/>
        <v>0</v>
      </c>
      <c r="E18" s="65">
        <f t="shared" ref="E18:E81" si="3">IF(ISBLANK(C18),,C18-C$5)</f>
        <v>0</v>
      </c>
      <c r="F18" s="93">
        <f t="shared" ref="F18:F81" si="4">IF(F17&gt;F$5,F17+C$10/1000*$C$8,$F$5)</f>
        <v>103.05068493150686</v>
      </c>
      <c r="G18" s="68" t="str">
        <f t="shared" ref="G18:G81" si="5">IF(ISBLANK(C18),"",((F18-C18)))</f>
        <v/>
      </c>
      <c r="H18" s="45" t="str">
        <f t="shared" si="1"/>
        <v xml:space="preserve"> </v>
      </c>
    </row>
    <row r="19" spans="1:8" x14ac:dyDescent="0.25">
      <c r="A19" s="90">
        <f t="shared" si="2"/>
        <v>16</v>
      </c>
      <c r="B19" s="44">
        <f t="shared" si="2"/>
        <v>44066</v>
      </c>
      <c r="C19" s="95"/>
      <c r="D19" s="65">
        <f t="shared" si="0"/>
        <v>0</v>
      </c>
      <c r="E19" s="65">
        <f t="shared" si="3"/>
        <v>0</v>
      </c>
      <c r="F19" s="93">
        <f t="shared" si="4"/>
        <v>102.7260273972603</v>
      </c>
      <c r="G19" s="68" t="str">
        <f t="shared" si="5"/>
        <v/>
      </c>
      <c r="H19" s="45" t="str">
        <f t="shared" si="1"/>
        <v xml:space="preserve"> </v>
      </c>
    </row>
    <row r="20" spans="1:8" x14ac:dyDescent="0.25">
      <c r="A20" s="90">
        <f t="shared" si="2"/>
        <v>21</v>
      </c>
      <c r="B20" s="44">
        <f t="shared" si="2"/>
        <v>44071</v>
      </c>
      <c r="C20" s="95"/>
      <c r="D20" s="65">
        <f t="shared" si="0"/>
        <v>0</v>
      </c>
      <c r="E20" s="65">
        <f t="shared" si="3"/>
        <v>0</v>
      </c>
      <c r="F20" s="93">
        <f t="shared" si="4"/>
        <v>102.40136986301373</v>
      </c>
      <c r="G20" s="68" t="str">
        <f t="shared" si="5"/>
        <v/>
      </c>
      <c r="H20" s="45" t="str">
        <f t="shared" si="1"/>
        <v xml:space="preserve"> </v>
      </c>
    </row>
    <row r="21" spans="1:8" x14ac:dyDescent="0.25">
      <c r="A21" s="90">
        <f t="shared" si="2"/>
        <v>26</v>
      </c>
      <c r="B21" s="44">
        <f t="shared" si="2"/>
        <v>44076</v>
      </c>
      <c r="C21" s="95"/>
      <c r="D21" s="65">
        <f t="shared" si="0"/>
        <v>0</v>
      </c>
      <c r="E21" s="65">
        <f t="shared" si="3"/>
        <v>0</v>
      </c>
      <c r="F21" s="93">
        <f t="shared" si="4"/>
        <v>102.07671232876716</v>
      </c>
      <c r="G21" s="68" t="str">
        <f t="shared" si="5"/>
        <v/>
      </c>
      <c r="H21" s="45" t="str">
        <f t="shared" si="1"/>
        <v xml:space="preserve"> </v>
      </c>
    </row>
    <row r="22" spans="1:8" x14ac:dyDescent="0.25">
      <c r="A22" s="90">
        <f t="shared" si="2"/>
        <v>31</v>
      </c>
      <c r="B22" s="44">
        <f t="shared" si="2"/>
        <v>44081</v>
      </c>
      <c r="C22" s="95"/>
      <c r="D22" s="65">
        <f t="shared" si="0"/>
        <v>0</v>
      </c>
      <c r="E22" s="65">
        <f t="shared" si="3"/>
        <v>0</v>
      </c>
      <c r="F22" s="93">
        <f t="shared" si="4"/>
        <v>101.75205479452059</v>
      </c>
      <c r="G22" s="68" t="str">
        <f t="shared" si="5"/>
        <v/>
      </c>
      <c r="H22" s="45" t="str">
        <f t="shared" si="1"/>
        <v xml:space="preserve"> </v>
      </c>
    </row>
    <row r="23" spans="1:8" x14ac:dyDescent="0.25">
      <c r="A23" s="90">
        <f t="shared" si="2"/>
        <v>36</v>
      </c>
      <c r="B23" s="44">
        <f t="shared" si="2"/>
        <v>44086</v>
      </c>
      <c r="C23" s="95"/>
      <c r="D23" s="65">
        <f t="shared" si="0"/>
        <v>0</v>
      </c>
      <c r="E23" s="65">
        <f t="shared" si="3"/>
        <v>0</v>
      </c>
      <c r="F23" s="93">
        <f t="shared" si="4"/>
        <v>101.42739726027402</v>
      </c>
      <c r="G23" s="68" t="str">
        <f t="shared" si="5"/>
        <v/>
      </c>
      <c r="H23" s="45" t="str">
        <f t="shared" si="1"/>
        <v xml:space="preserve"> </v>
      </c>
    </row>
    <row r="24" spans="1:8" x14ac:dyDescent="0.25">
      <c r="A24" s="90">
        <f t="shared" si="2"/>
        <v>41</v>
      </c>
      <c r="B24" s="44">
        <f t="shared" si="2"/>
        <v>44091</v>
      </c>
      <c r="C24" s="95"/>
      <c r="D24" s="65">
        <f t="shared" si="0"/>
        <v>0</v>
      </c>
      <c r="E24" s="65">
        <f t="shared" si="3"/>
        <v>0</v>
      </c>
      <c r="F24" s="93">
        <f t="shared" si="4"/>
        <v>101.10273972602745</v>
      </c>
      <c r="G24" s="68" t="str">
        <f t="shared" si="5"/>
        <v/>
      </c>
      <c r="H24" s="45" t="str">
        <f t="shared" si="1"/>
        <v xml:space="preserve"> </v>
      </c>
    </row>
    <row r="25" spans="1:8" x14ac:dyDescent="0.25">
      <c r="A25" s="90">
        <f t="shared" si="2"/>
        <v>46</v>
      </c>
      <c r="B25" s="44">
        <f t="shared" si="2"/>
        <v>44096</v>
      </c>
      <c r="C25" s="95"/>
      <c r="D25" s="65">
        <f t="shared" si="0"/>
        <v>0</v>
      </c>
      <c r="E25" s="65">
        <f t="shared" si="3"/>
        <v>0</v>
      </c>
      <c r="F25" s="93">
        <f t="shared" si="4"/>
        <v>100.77808219178088</v>
      </c>
      <c r="G25" s="68" t="str">
        <f t="shared" si="5"/>
        <v/>
      </c>
      <c r="H25" s="45" t="str">
        <f t="shared" si="1"/>
        <v xml:space="preserve"> </v>
      </c>
    </row>
    <row r="26" spans="1:8" x14ac:dyDescent="0.25">
      <c r="A26" s="90">
        <f t="shared" si="2"/>
        <v>51</v>
      </c>
      <c r="B26" s="44">
        <f t="shared" si="2"/>
        <v>44101</v>
      </c>
      <c r="C26" s="95"/>
      <c r="D26" s="65">
        <f t="shared" si="0"/>
        <v>0</v>
      </c>
      <c r="E26" s="65">
        <f t="shared" si="3"/>
        <v>0</v>
      </c>
      <c r="F26" s="93">
        <f t="shared" si="4"/>
        <v>100.45342465753431</v>
      </c>
      <c r="G26" s="68" t="str">
        <f t="shared" si="5"/>
        <v/>
      </c>
      <c r="H26" s="45" t="str">
        <f t="shared" si="1"/>
        <v xml:space="preserve"> </v>
      </c>
    </row>
    <row r="27" spans="1:8" x14ac:dyDescent="0.25">
      <c r="A27" s="90">
        <f t="shared" si="2"/>
        <v>56</v>
      </c>
      <c r="B27" s="44">
        <f t="shared" si="2"/>
        <v>44106</v>
      </c>
      <c r="C27" s="95"/>
      <c r="D27" s="65">
        <f t="shared" si="0"/>
        <v>0</v>
      </c>
      <c r="E27" s="65">
        <f t="shared" si="3"/>
        <v>0</v>
      </c>
      <c r="F27" s="93">
        <f t="shared" si="4"/>
        <v>100.12876712328774</v>
      </c>
      <c r="G27" s="68" t="str">
        <f t="shared" si="5"/>
        <v/>
      </c>
      <c r="H27" s="45" t="str">
        <f t="shared" si="1"/>
        <v xml:space="preserve"> </v>
      </c>
    </row>
    <row r="28" spans="1:8" x14ac:dyDescent="0.25">
      <c r="A28" s="90">
        <f t="shared" si="2"/>
        <v>61</v>
      </c>
      <c r="B28" s="44">
        <f t="shared" si="2"/>
        <v>44111</v>
      </c>
      <c r="C28" s="95"/>
      <c r="D28" s="65">
        <f t="shared" si="0"/>
        <v>0</v>
      </c>
      <c r="E28" s="65">
        <f t="shared" si="3"/>
        <v>0</v>
      </c>
      <c r="F28" s="93">
        <f t="shared" si="4"/>
        <v>99.804109589041175</v>
      </c>
      <c r="G28" s="68" t="str">
        <f t="shared" si="5"/>
        <v/>
      </c>
      <c r="H28" s="45" t="str">
        <f t="shared" si="1"/>
        <v xml:space="preserve"> </v>
      </c>
    </row>
    <row r="29" spans="1:8" x14ac:dyDescent="0.25">
      <c r="A29" s="90">
        <f t="shared" si="2"/>
        <v>66</v>
      </c>
      <c r="B29" s="44">
        <f t="shared" si="2"/>
        <v>44116</v>
      </c>
      <c r="C29" s="95"/>
      <c r="D29" s="65">
        <f t="shared" si="0"/>
        <v>0</v>
      </c>
      <c r="E29" s="65">
        <f t="shared" si="3"/>
        <v>0</v>
      </c>
      <c r="F29" s="93">
        <f t="shared" si="4"/>
        <v>99.479452054794606</v>
      </c>
      <c r="G29" s="68" t="str">
        <f t="shared" si="5"/>
        <v/>
      </c>
      <c r="H29" s="45" t="str">
        <f t="shared" si="1"/>
        <v xml:space="preserve"> </v>
      </c>
    </row>
    <row r="30" spans="1:8" x14ac:dyDescent="0.25">
      <c r="A30" s="90">
        <f t="shared" si="2"/>
        <v>71</v>
      </c>
      <c r="B30" s="44">
        <f t="shared" si="2"/>
        <v>44121</v>
      </c>
      <c r="C30" s="95"/>
      <c r="D30" s="65">
        <f t="shared" si="0"/>
        <v>0</v>
      </c>
      <c r="E30" s="65">
        <f>IF(ISBLANK(C30),,C30-C$5)</f>
        <v>0</v>
      </c>
      <c r="F30" s="93">
        <f t="shared" si="4"/>
        <v>99.154794520548037</v>
      </c>
      <c r="G30" s="68" t="str">
        <f t="shared" si="5"/>
        <v/>
      </c>
      <c r="H30" s="45" t="str">
        <f t="shared" si="1"/>
        <v xml:space="preserve"> </v>
      </c>
    </row>
    <row r="31" spans="1:8" x14ac:dyDescent="0.25">
      <c r="A31" s="90">
        <f t="shared" si="2"/>
        <v>76</v>
      </c>
      <c r="B31" s="44">
        <f t="shared" si="2"/>
        <v>44126</v>
      </c>
      <c r="C31" s="95"/>
      <c r="D31" s="65">
        <f t="shared" si="0"/>
        <v>0</v>
      </c>
      <c r="E31" s="65">
        <f t="shared" si="3"/>
        <v>0</v>
      </c>
      <c r="F31" s="93">
        <f t="shared" si="4"/>
        <v>98.830136986301468</v>
      </c>
      <c r="G31" s="68" t="str">
        <f t="shared" si="5"/>
        <v/>
      </c>
      <c r="H31" s="45" t="str">
        <f t="shared" si="1"/>
        <v xml:space="preserve"> </v>
      </c>
    </row>
    <row r="32" spans="1:8" x14ac:dyDescent="0.25">
      <c r="A32" s="90">
        <f t="shared" si="2"/>
        <v>81</v>
      </c>
      <c r="B32" s="44">
        <f t="shared" si="2"/>
        <v>44131</v>
      </c>
      <c r="C32" s="95"/>
      <c r="D32" s="65">
        <f t="shared" si="0"/>
        <v>0</v>
      </c>
      <c r="E32" s="65">
        <f t="shared" si="3"/>
        <v>0</v>
      </c>
      <c r="F32" s="93">
        <f t="shared" si="4"/>
        <v>98.5054794520549</v>
      </c>
      <c r="G32" s="68" t="str">
        <f t="shared" si="5"/>
        <v/>
      </c>
      <c r="H32" s="45" t="str">
        <f t="shared" si="1"/>
        <v xml:space="preserve"> </v>
      </c>
    </row>
    <row r="33" spans="1:8" x14ac:dyDescent="0.25">
      <c r="A33" s="90">
        <f t="shared" si="2"/>
        <v>86</v>
      </c>
      <c r="B33" s="44">
        <f t="shared" si="2"/>
        <v>44136</v>
      </c>
      <c r="C33" s="95"/>
      <c r="D33" s="65">
        <f t="shared" si="0"/>
        <v>0</v>
      </c>
      <c r="E33" s="65">
        <f t="shared" si="3"/>
        <v>0</v>
      </c>
      <c r="F33" s="93">
        <f t="shared" si="4"/>
        <v>98.180821917808331</v>
      </c>
      <c r="G33" s="68" t="str">
        <f t="shared" si="5"/>
        <v/>
      </c>
      <c r="H33" s="45" t="str">
        <f t="shared" si="1"/>
        <v xml:space="preserve"> </v>
      </c>
    </row>
    <row r="34" spans="1:8" x14ac:dyDescent="0.25">
      <c r="A34" s="90">
        <f t="shared" si="2"/>
        <v>91</v>
      </c>
      <c r="B34" s="44">
        <f t="shared" si="2"/>
        <v>44141</v>
      </c>
      <c r="C34" s="95"/>
      <c r="D34" s="65">
        <f t="shared" si="0"/>
        <v>0</v>
      </c>
      <c r="E34" s="65">
        <f t="shared" si="3"/>
        <v>0</v>
      </c>
      <c r="F34" s="93">
        <f t="shared" si="4"/>
        <v>97.856164383561762</v>
      </c>
      <c r="G34" s="68" t="str">
        <f t="shared" si="5"/>
        <v/>
      </c>
      <c r="H34" s="45" t="str">
        <f t="shared" si="1"/>
        <v xml:space="preserve"> </v>
      </c>
    </row>
    <row r="35" spans="1:8" x14ac:dyDescent="0.25">
      <c r="A35" s="90">
        <f t="shared" si="2"/>
        <v>96</v>
      </c>
      <c r="B35" s="44">
        <f t="shared" si="2"/>
        <v>44146</v>
      </c>
      <c r="C35" s="95"/>
      <c r="D35" s="65">
        <f t="shared" si="0"/>
        <v>0</v>
      </c>
      <c r="E35" s="65">
        <f t="shared" si="3"/>
        <v>0</v>
      </c>
      <c r="F35" s="93">
        <f t="shared" si="4"/>
        <v>97.531506849315193</v>
      </c>
      <c r="G35" s="68" t="str">
        <f t="shared" si="5"/>
        <v/>
      </c>
      <c r="H35" s="45" t="str">
        <f t="shared" si="1"/>
        <v xml:space="preserve"> </v>
      </c>
    </row>
    <row r="36" spans="1:8" x14ac:dyDescent="0.25">
      <c r="A36" s="90">
        <f t="shared" si="2"/>
        <v>101</v>
      </c>
      <c r="B36" s="44">
        <f t="shared" si="2"/>
        <v>44151</v>
      </c>
      <c r="C36" s="95"/>
      <c r="D36" s="65">
        <f t="shared" si="0"/>
        <v>0</v>
      </c>
      <c r="E36" s="65">
        <f t="shared" si="3"/>
        <v>0</v>
      </c>
      <c r="F36" s="93">
        <f t="shared" si="4"/>
        <v>97.206849315068624</v>
      </c>
      <c r="G36" s="68" t="str">
        <f t="shared" si="5"/>
        <v/>
      </c>
      <c r="H36" s="45" t="str">
        <f t="shared" si="1"/>
        <v xml:space="preserve"> </v>
      </c>
    </row>
    <row r="37" spans="1:8" x14ac:dyDescent="0.25">
      <c r="A37" s="90">
        <f t="shared" si="2"/>
        <v>106</v>
      </c>
      <c r="B37" s="44">
        <f t="shared" si="2"/>
        <v>44156</v>
      </c>
      <c r="C37" s="95"/>
      <c r="D37" s="65">
        <f t="shared" si="0"/>
        <v>0</v>
      </c>
      <c r="E37" s="65">
        <f t="shared" si="3"/>
        <v>0</v>
      </c>
      <c r="F37" s="93">
        <f t="shared" si="4"/>
        <v>96.882191780822055</v>
      </c>
      <c r="G37" s="68" t="str">
        <f t="shared" si="5"/>
        <v/>
      </c>
      <c r="H37" s="45" t="str">
        <f t="shared" si="1"/>
        <v xml:space="preserve"> </v>
      </c>
    </row>
    <row r="38" spans="1:8" x14ac:dyDescent="0.25">
      <c r="A38" s="90">
        <f t="shared" si="2"/>
        <v>111</v>
      </c>
      <c r="B38" s="44">
        <f t="shared" si="2"/>
        <v>44161</v>
      </c>
      <c r="C38" s="95"/>
      <c r="D38" s="65">
        <f t="shared" si="0"/>
        <v>0</v>
      </c>
      <c r="E38" s="65">
        <f t="shared" si="3"/>
        <v>0</v>
      </c>
      <c r="F38" s="93">
        <f t="shared" si="4"/>
        <v>96.557534246575486</v>
      </c>
      <c r="G38" s="68" t="str">
        <f t="shared" si="5"/>
        <v/>
      </c>
      <c r="H38" s="45" t="str">
        <f t="shared" si="1"/>
        <v xml:space="preserve"> </v>
      </c>
    </row>
    <row r="39" spans="1:8" x14ac:dyDescent="0.25">
      <c r="A39" s="90">
        <f t="shared" si="2"/>
        <v>116</v>
      </c>
      <c r="B39" s="44">
        <f t="shared" si="2"/>
        <v>44166</v>
      </c>
      <c r="C39" s="95"/>
      <c r="D39" s="65">
        <f t="shared" si="0"/>
        <v>0</v>
      </c>
      <c r="E39" s="65">
        <f t="shared" si="3"/>
        <v>0</v>
      </c>
      <c r="F39" s="93">
        <f t="shared" si="4"/>
        <v>96.232876712328917</v>
      </c>
      <c r="G39" s="68" t="str">
        <f t="shared" si="5"/>
        <v/>
      </c>
      <c r="H39" s="45" t="str">
        <f t="shared" si="1"/>
        <v xml:space="preserve"> </v>
      </c>
    </row>
    <row r="40" spans="1:8" x14ac:dyDescent="0.25">
      <c r="A40" s="90">
        <f t="shared" si="2"/>
        <v>121</v>
      </c>
      <c r="B40" s="44">
        <f t="shared" si="2"/>
        <v>44171</v>
      </c>
      <c r="C40" s="95"/>
      <c r="D40" s="65">
        <f t="shared" si="0"/>
        <v>0</v>
      </c>
      <c r="E40" s="65">
        <f t="shared" si="3"/>
        <v>0</v>
      </c>
      <c r="F40" s="93">
        <f t="shared" si="4"/>
        <v>95.908219178082348</v>
      </c>
      <c r="G40" s="68" t="str">
        <f t="shared" si="5"/>
        <v/>
      </c>
      <c r="H40" s="45" t="str">
        <f t="shared" si="1"/>
        <v xml:space="preserve"> </v>
      </c>
    </row>
    <row r="41" spans="1:8" x14ac:dyDescent="0.25">
      <c r="A41" s="90">
        <f t="shared" si="2"/>
        <v>126</v>
      </c>
      <c r="B41" s="44">
        <f t="shared" si="2"/>
        <v>44176</v>
      </c>
      <c r="C41" s="95"/>
      <c r="D41" s="65">
        <f t="shared" si="0"/>
        <v>0</v>
      </c>
      <c r="E41" s="65">
        <f t="shared" si="3"/>
        <v>0</v>
      </c>
      <c r="F41" s="93">
        <f t="shared" si="4"/>
        <v>95.583561643835779</v>
      </c>
      <c r="G41" s="68" t="str">
        <f t="shared" si="5"/>
        <v/>
      </c>
      <c r="H41" s="45" t="str">
        <f t="shared" si="1"/>
        <v xml:space="preserve"> </v>
      </c>
    </row>
    <row r="42" spans="1:8" x14ac:dyDescent="0.25">
      <c r="A42" s="90">
        <f t="shared" si="2"/>
        <v>131</v>
      </c>
      <c r="B42" s="44">
        <f t="shared" si="2"/>
        <v>44181</v>
      </c>
      <c r="C42" s="95"/>
      <c r="D42" s="65">
        <f t="shared" si="0"/>
        <v>0</v>
      </c>
      <c r="E42" s="65">
        <f t="shared" si="3"/>
        <v>0</v>
      </c>
      <c r="F42" s="93">
        <f t="shared" si="4"/>
        <v>95.25890410958921</v>
      </c>
      <c r="G42" s="68" t="str">
        <f t="shared" si="5"/>
        <v/>
      </c>
      <c r="H42" s="45" t="str">
        <f t="shared" si="1"/>
        <v xml:space="preserve"> </v>
      </c>
    </row>
    <row r="43" spans="1:8" x14ac:dyDescent="0.25">
      <c r="A43" s="90">
        <f t="shared" si="2"/>
        <v>136</v>
      </c>
      <c r="B43" s="44">
        <f t="shared" si="2"/>
        <v>44186</v>
      </c>
      <c r="C43" s="95"/>
      <c r="D43" s="65">
        <f t="shared" si="0"/>
        <v>0</v>
      </c>
      <c r="E43" s="65">
        <f t="shared" si="3"/>
        <v>0</v>
      </c>
      <c r="F43" s="93">
        <f t="shared" si="4"/>
        <v>94.934246575342641</v>
      </c>
      <c r="G43" s="68" t="str">
        <f t="shared" si="5"/>
        <v/>
      </c>
      <c r="H43" s="45" t="str">
        <f t="shared" si="1"/>
        <v xml:space="preserve"> </v>
      </c>
    </row>
    <row r="44" spans="1:8" x14ac:dyDescent="0.25">
      <c r="A44" s="90">
        <f t="shared" si="2"/>
        <v>141</v>
      </c>
      <c r="B44" s="44">
        <f t="shared" si="2"/>
        <v>44191</v>
      </c>
      <c r="C44" s="95"/>
      <c r="D44" s="65">
        <f t="shared" si="0"/>
        <v>0</v>
      </c>
      <c r="E44" s="65">
        <f t="shared" si="3"/>
        <v>0</v>
      </c>
      <c r="F44" s="93">
        <f t="shared" si="4"/>
        <v>94.609589041096072</v>
      </c>
      <c r="G44" s="68" t="str">
        <f t="shared" si="5"/>
        <v/>
      </c>
      <c r="H44" s="45" t="str">
        <f t="shared" si="1"/>
        <v xml:space="preserve"> </v>
      </c>
    </row>
    <row r="45" spans="1:8" x14ac:dyDescent="0.25">
      <c r="A45" s="90">
        <f t="shared" si="2"/>
        <v>146</v>
      </c>
      <c r="B45" s="44">
        <f t="shared" si="2"/>
        <v>44196</v>
      </c>
      <c r="C45" s="95"/>
      <c r="D45" s="65">
        <f t="shared" si="0"/>
        <v>0</v>
      </c>
      <c r="E45" s="65">
        <f t="shared" si="3"/>
        <v>0</v>
      </c>
      <c r="F45" s="93">
        <f t="shared" si="4"/>
        <v>94.284931506849503</v>
      </c>
      <c r="G45" s="68" t="str">
        <f t="shared" si="5"/>
        <v/>
      </c>
      <c r="H45" s="45" t="str">
        <f t="shared" si="1"/>
        <v xml:space="preserve"> </v>
      </c>
    </row>
    <row r="46" spans="1:8" x14ac:dyDescent="0.25">
      <c r="A46" s="90">
        <f t="shared" si="2"/>
        <v>151</v>
      </c>
      <c r="B46" s="44">
        <f t="shared" si="2"/>
        <v>44201</v>
      </c>
      <c r="C46" s="95"/>
      <c r="D46" s="65">
        <f t="shared" si="0"/>
        <v>0</v>
      </c>
      <c r="E46" s="65">
        <f t="shared" si="3"/>
        <v>0</v>
      </c>
      <c r="F46" s="93">
        <f t="shared" si="4"/>
        <v>93.960273972602934</v>
      </c>
      <c r="G46" s="68" t="str">
        <f t="shared" si="5"/>
        <v/>
      </c>
      <c r="H46" s="45" t="str">
        <f t="shared" si="1"/>
        <v xml:space="preserve"> </v>
      </c>
    </row>
    <row r="47" spans="1:8" x14ac:dyDescent="0.25">
      <c r="A47" s="90">
        <f t="shared" si="2"/>
        <v>156</v>
      </c>
      <c r="B47" s="44">
        <f t="shared" si="2"/>
        <v>44206</v>
      </c>
      <c r="C47" s="95"/>
      <c r="D47" s="65">
        <f t="shared" si="0"/>
        <v>0</v>
      </c>
      <c r="E47" s="65">
        <f t="shared" si="3"/>
        <v>0</v>
      </c>
      <c r="F47" s="93">
        <f t="shared" si="4"/>
        <v>93.635616438356365</v>
      </c>
      <c r="G47" s="68" t="str">
        <f t="shared" si="5"/>
        <v/>
      </c>
      <c r="H47" s="45" t="str">
        <f t="shared" si="1"/>
        <v xml:space="preserve"> </v>
      </c>
    </row>
    <row r="48" spans="1:8" x14ac:dyDescent="0.25">
      <c r="A48" s="90">
        <f t="shared" si="2"/>
        <v>161</v>
      </c>
      <c r="B48" s="44">
        <f t="shared" si="2"/>
        <v>44211</v>
      </c>
      <c r="C48" s="95"/>
      <c r="D48" s="65">
        <f t="shared" si="0"/>
        <v>0</v>
      </c>
      <c r="E48" s="65">
        <f t="shared" si="3"/>
        <v>0</v>
      </c>
      <c r="F48" s="93">
        <f t="shared" si="4"/>
        <v>93.310958904109796</v>
      </c>
      <c r="G48" s="68" t="str">
        <f t="shared" si="5"/>
        <v/>
      </c>
      <c r="H48" s="45" t="str">
        <f t="shared" si="1"/>
        <v xml:space="preserve"> </v>
      </c>
    </row>
    <row r="49" spans="1:8" x14ac:dyDescent="0.25">
      <c r="A49" s="90">
        <f t="shared" si="2"/>
        <v>166</v>
      </c>
      <c r="B49" s="44">
        <f t="shared" si="2"/>
        <v>44216</v>
      </c>
      <c r="C49" s="95"/>
      <c r="D49" s="65">
        <f t="shared" si="0"/>
        <v>0</v>
      </c>
      <c r="E49" s="65">
        <f t="shared" si="3"/>
        <v>0</v>
      </c>
      <c r="F49" s="93">
        <f t="shared" si="4"/>
        <v>92.986301369863227</v>
      </c>
      <c r="G49" s="68" t="str">
        <f t="shared" si="5"/>
        <v/>
      </c>
      <c r="H49" s="45" t="str">
        <f t="shared" si="1"/>
        <v xml:space="preserve"> </v>
      </c>
    </row>
    <row r="50" spans="1:8" x14ac:dyDescent="0.25">
      <c r="A50" s="90">
        <f t="shared" si="2"/>
        <v>171</v>
      </c>
      <c r="B50" s="44">
        <f t="shared" si="2"/>
        <v>44221</v>
      </c>
      <c r="C50" s="95"/>
      <c r="D50" s="65">
        <f t="shared" si="0"/>
        <v>0</v>
      </c>
      <c r="E50" s="65">
        <f t="shared" si="3"/>
        <v>0</v>
      </c>
      <c r="F50" s="93">
        <f t="shared" si="4"/>
        <v>92.661643835616658</v>
      </c>
      <c r="G50" s="68" t="str">
        <f t="shared" si="5"/>
        <v/>
      </c>
      <c r="H50" s="45" t="str">
        <f t="shared" si="1"/>
        <v xml:space="preserve"> </v>
      </c>
    </row>
    <row r="51" spans="1:8" x14ac:dyDescent="0.25">
      <c r="A51" s="90">
        <f t="shared" si="2"/>
        <v>176</v>
      </c>
      <c r="B51" s="44">
        <f t="shared" si="2"/>
        <v>44226</v>
      </c>
      <c r="C51" s="95"/>
      <c r="D51" s="65">
        <f t="shared" si="0"/>
        <v>0</v>
      </c>
      <c r="E51" s="65">
        <f t="shared" si="3"/>
        <v>0</v>
      </c>
      <c r="F51" s="93">
        <f t="shared" si="4"/>
        <v>92.336986301370089</v>
      </c>
      <c r="G51" s="68" t="str">
        <f t="shared" si="5"/>
        <v/>
      </c>
      <c r="H51" s="45" t="str">
        <f t="shared" si="1"/>
        <v xml:space="preserve"> </v>
      </c>
    </row>
    <row r="52" spans="1:8" x14ac:dyDescent="0.25">
      <c r="A52" s="90">
        <f t="shared" si="2"/>
        <v>181</v>
      </c>
      <c r="B52" s="44">
        <f t="shared" si="2"/>
        <v>44231</v>
      </c>
      <c r="C52" s="95"/>
      <c r="D52" s="65">
        <f t="shared" si="0"/>
        <v>0</v>
      </c>
      <c r="E52" s="65">
        <f t="shared" si="3"/>
        <v>0</v>
      </c>
      <c r="F52" s="93">
        <f t="shared" si="4"/>
        <v>92.01232876712352</v>
      </c>
      <c r="G52" s="68" t="str">
        <f t="shared" si="5"/>
        <v/>
      </c>
      <c r="H52" s="45" t="str">
        <f t="shared" si="1"/>
        <v xml:space="preserve"> </v>
      </c>
    </row>
    <row r="53" spans="1:8" x14ac:dyDescent="0.25">
      <c r="A53" s="90">
        <f t="shared" si="2"/>
        <v>186</v>
      </c>
      <c r="B53" s="44">
        <f t="shared" si="2"/>
        <v>44236</v>
      </c>
      <c r="C53" s="95"/>
      <c r="D53" s="65">
        <f t="shared" si="0"/>
        <v>0</v>
      </c>
      <c r="E53" s="65">
        <f t="shared" si="3"/>
        <v>0</v>
      </c>
      <c r="F53" s="93">
        <f t="shared" si="4"/>
        <v>91.687671232876951</v>
      </c>
      <c r="G53" s="68" t="str">
        <f t="shared" si="5"/>
        <v/>
      </c>
      <c r="H53" s="45" t="str">
        <f t="shared" si="1"/>
        <v xml:space="preserve"> </v>
      </c>
    </row>
    <row r="54" spans="1:8" x14ac:dyDescent="0.25">
      <c r="A54" s="90">
        <f t="shared" si="2"/>
        <v>191</v>
      </c>
      <c r="B54" s="44">
        <f t="shared" si="2"/>
        <v>44241</v>
      </c>
      <c r="C54" s="95"/>
      <c r="D54" s="65">
        <f t="shared" si="0"/>
        <v>0</v>
      </c>
      <c r="E54" s="65">
        <f t="shared" si="3"/>
        <v>0</v>
      </c>
      <c r="F54" s="93">
        <f t="shared" si="4"/>
        <v>91.363013698630382</v>
      </c>
      <c r="G54" s="68" t="str">
        <f t="shared" si="5"/>
        <v/>
      </c>
      <c r="H54" s="45" t="str">
        <f t="shared" si="1"/>
        <v xml:space="preserve"> </v>
      </c>
    </row>
    <row r="55" spans="1:8" x14ac:dyDescent="0.25">
      <c r="A55" s="90">
        <f t="shared" si="2"/>
        <v>196</v>
      </c>
      <c r="B55" s="44">
        <f t="shared" si="2"/>
        <v>44246</v>
      </c>
      <c r="C55" s="95"/>
      <c r="D55" s="65">
        <f t="shared" si="0"/>
        <v>0</v>
      </c>
      <c r="E55" s="65">
        <f t="shared" si="3"/>
        <v>0</v>
      </c>
      <c r="F55" s="93">
        <f t="shared" si="4"/>
        <v>91.038356164383814</v>
      </c>
      <c r="G55" s="68" t="str">
        <f t="shared" si="5"/>
        <v/>
      </c>
      <c r="H55" s="45" t="str">
        <f t="shared" si="1"/>
        <v xml:space="preserve"> </v>
      </c>
    </row>
    <row r="56" spans="1:8" x14ac:dyDescent="0.25">
      <c r="A56" s="90">
        <f t="shared" si="2"/>
        <v>201</v>
      </c>
      <c r="B56" s="44">
        <f t="shared" si="2"/>
        <v>44251</v>
      </c>
      <c r="C56" s="95"/>
      <c r="D56" s="65">
        <f t="shared" si="0"/>
        <v>0</v>
      </c>
      <c r="E56" s="65">
        <f t="shared" si="3"/>
        <v>0</v>
      </c>
      <c r="F56" s="93">
        <f t="shared" si="4"/>
        <v>90.713698630137245</v>
      </c>
      <c r="G56" s="68" t="str">
        <f t="shared" si="5"/>
        <v/>
      </c>
      <c r="H56" s="45" t="str">
        <f t="shared" si="1"/>
        <v xml:space="preserve"> </v>
      </c>
    </row>
    <row r="57" spans="1:8" x14ac:dyDescent="0.25">
      <c r="A57" s="90">
        <f t="shared" si="2"/>
        <v>206</v>
      </c>
      <c r="B57" s="44">
        <f t="shared" si="2"/>
        <v>44256</v>
      </c>
      <c r="C57" s="95"/>
      <c r="D57" s="65">
        <f t="shared" si="0"/>
        <v>0</v>
      </c>
      <c r="E57" s="65">
        <f t="shared" si="3"/>
        <v>0</v>
      </c>
      <c r="F57" s="93">
        <f t="shared" si="4"/>
        <v>90.389041095890676</v>
      </c>
      <c r="G57" s="68" t="str">
        <f t="shared" si="5"/>
        <v/>
      </c>
      <c r="H57" s="45" t="str">
        <f t="shared" si="1"/>
        <v xml:space="preserve"> </v>
      </c>
    </row>
    <row r="58" spans="1:8" x14ac:dyDescent="0.25">
      <c r="A58" s="90">
        <f t="shared" si="2"/>
        <v>211</v>
      </c>
      <c r="B58" s="44">
        <f t="shared" si="2"/>
        <v>44261</v>
      </c>
      <c r="C58" s="95"/>
      <c r="D58" s="65">
        <f t="shared" si="0"/>
        <v>0</v>
      </c>
      <c r="E58" s="65">
        <f t="shared" si="3"/>
        <v>0</v>
      </c>
      <c r="F58" s="93">
        <f t="shared" si="4"/>
        <v>90.064383561644107</v>
      </c>
      <c r="G58" s="68" t="str">
        <f t="shared" si="5"/>
        <v/>
      </c>
      <c r="H58" s="45" t="str">
        <f t="shared" si="1"/>
        <v xml:space="preserve"> </v>
      </c>
    </row>
    <row r="59" spans="1:8" x14ac:dyDescent="0.25">
      <c r="A59" s="90">
        <f t="shared" si="2"/>
        <v>216</v>
      </c>
      <c r="B59" s="44">
        <f t="shared" si="2"/>
        <v>44266</v>
      </c>
      <c r="C59" s="95"/>
      <c r="D59" s="65">
        <f t="shared" si="0"/>
        <v>0</v>
      </c>
      <c r="E59" s="65">
        <f t="shared" si="3"/>
        <v>0</v>
      </c>
      <c r="F59" s="93">
        <f t="shared" si="4"/>
        <v>89.739726027397538</v>
      </c>
      <c r="G59" s="68" t="str">
        <f t="shared" si="5"/>
        <v/>
      </c>
      <c r="H59" s="45" t="str">
        <f t="shared" si="1"/>
        <v xml:space="preserve"> </v>
      </c>
    </row>
    <row r="60" spans="1:8" x14ac:dyDescent="0.25">
      <c r="A60" s="90">
        <f t="shared" si="2"/>
        <v>221</v>
      </c>
      <c r="B60" s="44">
        <f t="shared" si="2"/>
        <v>44271</v>
      </c>
      <c r="C60" s="95"/>
      <c r="D60" s="65">
        <f t="shared" si="0"/>
        <v>0</v>
      </c>
      <c r="E60" s="65">
        <f t="shared" si="3"/>
        <v>0</v>
      </c>
      <c r="F60" s="93">
        <f t="shared" si="4"/>
        <v>89.415068493150969</v>
      </c>
      <c r="G60" s="68" t="str">
        <f t="shared" si="5"/>
        <v/>
      </c>
      <c r="H60" s="45" t="str">
        <f t="shared" si="1"/>
        <v xml:space="preserve"> </v>
      </c>
    </row>
    <row r="61" spans="1:8" x14ac:dyDescent="0.25">
      <c r="A61" s="90">
        <f t="shared" si="2"/>
        <v>226</v>
      </c>
      <c r="B61" s="44">
        <f t="shared" si="2"/>
        <v>44276</v>
      </c>
      <c r="C61" s="95"/>
      <c r="D61" s="65">
        <f t="shared" si="0"/>
        <v>0</v>
      </c>
      <c r="E61" s="65">
        <f t="shared" si="3"/>
        <v>0</v>
      </c>
      <c r="F61" s="93">
        <f t="shared" si="4"/>
        <v>89.0904109589044</v>
      </c>
      <c r="G61" s="68" t="str">
        <f t="shared" si="5"/>
        <v/>
      </c>
      <c r="H61" s="45" t="str">
        <f t="shared" si="1"/>
        <v xml:space="preserve"> </v>
      </c>
    </row>
    <row r="62" spans="1:8" x14ac:dyDescent="0.25">
      <c r="A62" s="90">
        <f t="shared" si="2"/>
        <v>231</v>
      </c>
      <c r="B62" s="44">
        <f t="shared" si="2"/>
        <v>44281</v>
      </c>
      <c r="C62" s="95"/>
      <c r="D62" s="65">
        <f t="shared" si="0"/>
        <v>0</v>
      </c>
      <c r="E62" s="65">
        <f t="shared" si="3"/>
        <v>0</v>
      </c>
      <c r="F62" s="93">
        <f t="shared" si="4"/>
        <v>88.765753424657831</v>
      </c>
      <c r="G62" s="68" t="str">
        <f t="shared" si="5"/>
        <v/>
      </c>
      <c r="H62" s="45" t="str">
        <f t="shared" si="1"/>
        <v xml:space="preserve"> </v>
      </c>
    </row>
    <row r="63" spans="1:8" x14ac:dyDescent="0.25">
      <c r="A63" s="90">
        <f t="shared" si="2"/>
        <v>236</v>
      </c>
      <c r="B63" s="44">
        <f t="shared" si="2"/>
        <v>44286</v>
      </c>
      <c r="C63" s="95"/>
      <c r="D63" s="65">
        <f t="shared" si="0"/>
        <v>0</v>
      </c>
      <c r="E63" s="65">
        <f t="shared" si="3"/>
        <v>0</v>
      </c>
      <c r="F63" s="93">
        <f t="shared" si="4"/>
        <v>88.441095890411262</v>
      </c>
      <c r="G63" s="68" t="str">
        <f t="shared" si="5"/>
        <v/>
      </c>
      <c r="H63" s="45" t="str">
        <f t="shared" si="1"/>
        <v xml:space="preserve"> </v>
      </c>
    </row>
    <row r="64" spans="1:8" x14ac:dyDescent="0.25">
      <c r="A64" s="90">
        <f t="shared" si="2"/>
        <v>241</v>
      </c>
      <c r="B64" s="44">
        <f t="shared" si="2"/>
        <v>44291</v>
      </c>
      <c r="C64" s="95"/>
      <c r="D64" s="65">
        <f t="shared" si="0"/>
        <v>0</v>
      </c>
      <c r="E64" s="65">
        <f t="shared" si="3"/>
        <v>0</v>
      </c>
      <c r="F64" s="93">
        <f t="shared" si="4"/>
        <v>88.116438356164693</v>
      </c>
      <c r="G64" s="68" t="str">
        <f t="shared" si="5"/>
        <v/>
      </c>
      <c r="H64" s="45" t="str">
        <f t="shared" si="1"/>
        <v xml:space="preserve"> </v>
      </c>
    </row>
    <row r="65" spans="1:8" x14ac:dyDescent="0.25">
      <c r="A65" s="90">
        <f t="shared" si="2"/>
        <v>246</v>
      </c>
      <c r="B65" s="44">
        <f t="shared" si="2"/>
        <v>44296</v>
      </c>
      <c r="C65" s="95"/>
      <c r="D65" s="65">
        <f t="shared" si="0"/>
        <v>0</v>
      </c>
      <c r="E65" s="65">
        <f t="shared" si="3"/>
        <v>0</v>
      </c>
      <c r="F65" s="93">
        <f t="shared" si="4"/>
        <v>87.791780821918124</v>
      </c>
      <c r="G65" s="68" t="str">
        <f t="shared" si="5"/>
        <v/>
      </c>
      <c r="H65" s="45" t="str">
        <f t="shared" si="1"/>
        <v xml:space="preserve"> </v>
      </c>
    </row>
    <row r="66" spans="1:8" x14ac:dyDescent="0.25">
      <c r="A66" s="90">
        <f t="shared" si="2"/>
        <v>251</v>
      </c>
      <c r="B66" s="44">
        <f t="shared" si="2"/>
        <v>44301</v>
      </c>
      <c r="C66" s="95"/>
      <c r="D66" s="65">
        <f t="shared" si="0"/>
        <v>0</v>
      </c>
      <c r="E66" s="65">
        <f t="shared" si="3"/>
        <v>0</v>
      </c>
      <c r="F66" s="93">
        <f t="shared" si="4"/>
        <v>87.467123287671555</v>
      </c>
      <c r="G66" s="68" t="str">
        <f t="shared" si="5"/>
        <v/>
      </c>
      <c r="H66" s="45" t="str">
        <f t="shared" si="1"/>
        <v xml:space="preserve"> </v>
      </c>
    </row>
    <row r="67" spans="1:8" x14ac:dyDescent="0.25">
      <c r="A67" s="90">
        <f t="shared" si="2"/>
        <v>256</v>
      </c>
      <c r="B67" s="44">
        <f t="shared" si="2"/>
        <v>44306</v>
      </c>
      <c r="C67" s="95"/>
      <c r="D67" s="65">
        <f t="shared" si="0"/>
        <v>0</v>
      </c>
      <c r="E67" s="65">
        <f t="shared" si="3"/>
        <v>0</v>
      </c>
      <c r="F67" s="93">
        <f t="shared" si="4"/>
        <v>87.142465753424986</v>
      </c>
      <c r="G67" s="68" t="str">
        <f t="shared" si="5"/>
        <v/>
      </c>
      <c r="H67" s="45" t="str">
        <f t="shared" si="1"/>
        <v xml:space="preserve"> </v>
      </c>
    </row>
    <row r="68" spans="1:8" x14ac:dyDescent="0.25">
      <c r="A68" s="90">
        <f t="shared" si="2"/>
        <v>261</v>
      </c>
      <c r="B68" s="44">
        <f t="shared" si="2"/>
        <v>44311</v>
      </c>
      <c r="C68" s="95"/>
      <c r="D68" s="65">
        <f t="shared" si="0"/>
        <v>0</v>
      </c>
      <c r="E68" s="65">
        <f t="shared" si="3"/>
        <v>0</v>
      </c>
      <c r="F68" s="93">
        <f t="shared" si="4"/>
        <v>86.817808219178417</v>
      </c>
      <c r="G68" s="68" t="str">
        <f t="shared" si="5"/>
        <v/>
      </c>
      <c r="H68" s="45" t="str">
        <f t="shared" si="1"/>
        <v xml:space="preserve"> </v>
      </c>
    </row>
    <row r="69" spans="1:8" x14ac:dyDescent="0.25">
      <c r="A69" s="90">
        <f t="shared" si="2"/>
        <v>266</v>
      </c>
      <c r="B69" s="44">
        <f t="shared" si="2"/>
        <v>44316</v>
      </c>
      <c r="C69" s="95"/>
      <c r="D69" s="65">
        <f t="shared" si="0"/>
        <v>0</v>
      </c>
      <c r="E69" s="65">
        <f t="shared" si="3"/>
        <v>0</v>
      </c>
      <c r="F69" s="93">
        <f t="shared" si="4"/>
        <v>86.493150684931848</v>
      </c>
      <c r="G69" s="68" t="str">
        <f t="shared" si="5"/>
        <v/>
      </c>
      <c r="H69" s="45" t="str">
        <f t="shared" si="1"/>
        <v xml:space="preserve"> </v>
      </c>
    </row>
    <row r="70" spans="1:8" x14ac:dyDescent="0.25">
      <c r="A70" s="90">
        <f t="shared" si="2"/>
        <v>271</v>
      </c>
      <c r="B70" s="44">
        <f t="shared" si="2"/>
        <v>44321</v>
      </c>
      <c r="C70" s="95"/>
      <c r="D70" s="65">
        <f t="shared" si="0"/>
        <v>0</v>
      </c>
      <c r="E70" s="65">
        <f t="shared" si="3"/>
        <v>0</v>
      </c>
      <c r="F70" s="93">
        <f t="shared" si="4"/>
        <v>86.168493150685279</v>
      </c>
      <c r="G70" s="68" t="str">
        <f t="shared" si="5"/>
        <v/>
      </c>
      <c r="H70" s="45" t="str">
        <f t="shared" si="1"/>
        <v xml:space="preserve"> </v>
      </c>
    </row>
    <row r="71" spans="1:8" x14ac:dyDescent="0.25">
      <c r="A71" s="90">
        <f t="shared" si="2"/>
        <v>276</v>
      </c>
      <c r="B71" s="44">
        <f t="shared" si="2"/>
        <v>44326</v>
      </c>
      <c r="C71" s="95"/>
      <c r="D71" s="65">
        <f t="shared" si="0"/>
        <v>0</v>
      </c>
      <c r="E71" s="65">
        <f t="shared" si="3"/>
        <v>0</v>
      </c>
      <c r="F71" s="93">
        <f t="shared" si="4"/>
        <v>85.84383561643871</v>
      </c>
      <c r="G71" s="68" t="str">
        <f t="shared" si="5"/>
        <v/>
      </c>
      <c r="H71" s="45" t="str">
        <f t="shared" si="1"/>
        <v xml:space="preserve"> </v>
      </c>
    </row>
    <row r="72" spans="1:8" x14ac:dyDescent="0.25">
      <c r="A72" s="90">
        <f t="shared" si="2"/>
        <v>281</v>
      </c>
      <c r="B72" s="44">
        <f t="shared" si="2"/>
        <v>44331</v>
      </c>
      <c r="C72" s="95"/>
      <c r="D72" s="65">
        <f t="shared" si="0"/>
        <v>0</v>
      </c>
      <c r="E72" s="65">
        <f t="shared" si="3"/>
        <v>0</v>
      </c>
      <c r="F72" s="93">
        <f t="shared" si="4"/>
        <v>85.519178082192141</v>
      </c>
      <c r="G72" s="68" t="str">
        <f t="shared" si="5"/>
        <v/>
      </c>
      <c r="H72" s="45" t="str">
        <f t="shared" si="1"/>
        <v xml:space="preserve"> </v>
      </c>
    </row>
    <row r="73" spans="1:8" x14ac:dyDescent="0.25">
      <c r="A73" s="90">
        <f t="shared" si="2"/>
        <v>286</v>
      </c>
      <c r="B73" s="44">
        <f t="shared" si="2"/>
        <v>44336</v>
      </c>
      <c r="C73" s="95"/>
      <c r="D73" s="65">
        <f t="shared" si="0"/>
        <v>0</v>
      </c>
      <c r="E73" s="65">
        <f t="shared" si="3"/>
        <v>0</v>
      </c>
      <c r="F73" s="93">
        <f t="shared" si="4"/>
        <v>85.194520547945572</v>
      </c>
      <c r="G73" s="68" t="str">
        <f t="shared" si="5"/>
        <v/>
      </c>
      <c r="H73" s="45" t="str">
        <f t="shared" si="1"/>
        <v xml:space="preserve"> </v>
      </c>
    </row>
    <row r="74" spans="1:8" x14ac:dyDescent="0.25">
      <c r="A74" s="90">
        <f t="shared" si="2"/>
        <v>291</v>
      </c>
      <c r="B74" s="44">
        <f t="shared" si="2"/>
        <v>44341</v>
      </c>
      <c r="C74" s="95"/>
      <c r="D74" s="65">
        <f t="shared" si="0"/>
        <v>0</v>
      </c>
      <c r="E74" s="65">
        <f t="shared" si="3"/>
        <v>0</v>
      </c>
      <c r="F74" s="93">
        <f t="shared" si="4"/>
        <v>84.869863013699003</v>
      </c>
      <c r="G74" s="68" t="str">
        <f t="shared" si="5"/>
        <v/>
      </c>
      <c r="H74" s="45" t="str">
        <f t="shared" si="1"/>
        <v xml:space="preserve"> </v>
      </c>
    </row>
    <row r="75" spans="1:8" x14ac:dyDescent="0.25">
      <c r="A75" s="90">
        <f t="shared" si="2"/>
        <v>296</v>
      </c>
      <c r="B75" s="44">
        <f t="shared" si="2"/>
        <v>44346</v>
      </c>
      <c r="C75" s="95"/>
      <c r="D75" s="65">
        <f t="shared" si="0"/>
        <v>0</v>
      </c>
      <c r="E75" s="65">
        <f t="shared" si="3"/>
        <v>0</v>
      </c>
      <c r="F75" s="93">
        <f t="shared" si="4"/>
        <v>84.545205479452434</v>
      </c>
      <c r="G75" s="68" t="str">
        <f t="shared" si="5"/>
        <v/>
      </c>
      <c r="H75" s="45" t="str">
        <f t="shared" si="1"/>
        <v xml:space="preserve"> </v>
      </c>
    </row>
    <row r="76" spans="1:8" x14ac:dyDescent="0.25">
      <c r="A76" s="90">
        <f t="shared" si="2"/>
        <v>301</v>
      </c>
      <c r="B76" s="44">
        <f t="shared" si="2"/>
        <v>44351</v>
      </c>
      <c r="C76" s="95"/>
      <c r="D76" s="65">
        <f t="shared" si="0"/>
        <v>0</v>
      </c>
      <c r="E76" s="65">
        <f t="shared" si="3"/>
        <v>0</v>
      </c>
      <c r="F76" s="93">
        <f t="shared" si="4"/>
        <v>84.220547945205865</v>
      </c>
      <c r="G76" s="68" t="str">
        <f t="shared" si="5"/>
        <v/>
      </c>
      <c r="H76" s="45" t="str">
        <f t="shared" si="1"/>
        <v xml:space="preserve"> </v>
      </c>
    </row>
    <row r="77" spans="1:8" x14ac:dyDescent="0.25">
      <c r="A77" s="90">
        <f t="shared" si="2"/>
        <v>306</v>
      </c>
      <c r="B77" s="44">
        <f t="shared" si="2"/>
        <v>44356</v>
      </c>
      <c r="C77" s="95"/>
      <c r="D77" s="65">
        <f t="shared" si="0"/>
        <v>0</v>
      </c>
      <c r="E77" s="65">
        <f t="shared" si="3"/>
        <v>0</v>
      </c>
      <c r="F77" s="93">
        <f t="shared" si="4"/>
        <v>83.895890410959296</v>
      </c>
      <c r="G77" s="68" t="str">
        <f t="shared" si="5"/>
        <v/>
      </c>
      <c r="H77" s="45" t="str">
        <f t="shared" si="1"/>
        <v xml:space="preserve"> </v>
      </c>
    </row>
    <row r="78" spans="1:8" x14ac:dyDescent="0.25">
      <c r="A78" s="90">
        <f t="shared" si="2"/>
        <v>311</v>
      </c>
      <c r="B78" s="44">
        <f t="shared" si="2"/>
        <v>44361</v>
      </c>
      <c r="C78" s="95"/>
      <c r="D78" s="65">
        <f t="shared" si="0"/>
        <v>0</v>
      </c>
      <c r="E78" s="65">
        <f t="shared" si="3"/>
        <v>0</v>
      </c>
      <c r="F78" s="93">
        <f t="shared" si="4"/>
        <v>83.571232876712727</v>
      </c>
      <c r="G78" s="68" t="str">
        <f t="shared" si="5"/>
        <v/>
      </c>
      <c r="H78" s="45" t="str">
        <f t="shared" si="1"/>
        <v xml:space="preserve"> </v>
      </c>
    </row>
    <row r="79" spans="1:8" x14ac:dyDescent="0.25">
      <c r="A79" s="90">
        <f t="shared" si="2"/>
        <v>316</v>
      </c>
      <c r="B79" s="44">
        <f t="shared" si="2"/>
        <v>44366</v>
      </c>
      <c r="C79" s="95"/>
      <c r="D79" s="65">
        <f t="shared" si="0"/>
        <v>0</v>
      </c>
      <c r="E79" s="65">
        <f t="shared" si="3"/>
        <v>0</v>
      </c>
      <c r="F79" s="93">
        <f t="shared" si="4"/>
        <v>83.246575342466159</v>
      </c>
      <c r="G79" s="68" t="str">
        <f t="shared" si="5"/>
        <v/>
      </c>
      <c r="H79" s="45" t="str">
        <f t="shared" si="1"/>
        <v xml:space="preserve"> </v>
      </c>
    </row>
    <row r="80" spans="1:8" x14ac:dyDescent="0.25">
      <c r="A80" s="90">
        <f t="shared" si="2"/>
        <v>321</v>
      </c>
      <c r="B80" s="44">
        <f t="shared" si="2"/>
        <v>44371</v>
      </c>
      <c r="C80" s="95"/>
      <c r="D80" s="65">
        <f t="shared" si="0"/>
        <v>0</v>
      </c>
      <c r="E80" s="65">
        <f t="shared" si="3"/>
        <v>0</v>
      </c>
      <c r="F80" s="93">
        <f t="shared" si="4"/>
        <v>82.92191780821959</v>
      </c>
      <c r="G80" s="68" t="str">
        <f t="shared" si="5"/>
        <v/>
      </c>
      <c r="H80" s="45" t="str">
        <f t="shared" si="1"/>
        <v xml:space="preserve"> </v>
      </c>
    </row>
    <row r="81" spans="1:8" x14ac:dyDescent="0.25">
      <c r="A81" s="90">
        <f t="shared" si="2"/>
        <v>326</v>
      </c>
      <c r="B81" s="44">
        <f t="shared" si="2"/>
        <v>44376</v>
      </c>
      <c r="C81" s="95"/>
      <c r="D81" s="65">
        <f t="shared" si="0"/>
        <v>0</v>
      </c>
      <c r="E81" s="65">
        <f t="shared" si="3"/>
        <v>0</v>
      </c>
      <c r="F81" s="93">
        <f t="shared" si="4"/>
        <v>82.597260273973021</v>
      </c>
      <c r="G81" s="68" t="str">
        <f t="shared" si="5"/>
        <v/>
      </c>
      <c r="H81" s="45" t="str">
        <f t="shared" ref="H81:H144" si="6">IF(ISBLANK(C81)," ",C81/($H$5/100)^2)</f>
        <v xml:space="preserve"> </v>
      </c>
    </row>
    <row r="82" spans="1:8" x14ac:dyDescent="0.25">
      <c r="A82" s="90">
        <f t="shared" ref="A82:B145" si="7">A81+$C$8</f>
        <v>331</v>
      </c>
      <c r="B82" s="44">
        <f t="shared" si="7"/>
        <v>44381</v>
      </c>
      <c r="C82" s="95"/>
      <c r="D82" s="65">
        <f t="shared" ref="D82:D145" si="8">IF(ISBLANK(C82),,C82-C81)</f>
        <v>0</v>
      </c>
      <c r="E82" s="65">
        <f t="shared" ref="E82:E145" si="9">IF(ISBLANK(C82),,C82-C$5)</f>
        <v>0</v>
      </c>
      <c r="F82" s="93">
        <f t="shared" ref="F82:F145" si="10">IF(F81&gt;F$5,F81+C$10/1000*$C$8,$F$5)</f>
        <v>82.272602739726452</v>
      </c>
      <c r="G82" s="68" t="str">
        <f t="shared" ref="G82:G145" si="11">IF(ISBLANK(C82),"",((F82-C82)))</f>
        <v/>
      </c>
      <c r="H82" s="45" t="str">
        <f t="shared" si="6"/>
        <v xml:space="preserve"> </v>
      </c>
    </row>
    <row r="83" spans="1:8" x14ac:dyDescent="0.25">
      <c r="A83" s="90">
        <f t="shared" si="7"/>
        <v>336</v>
      </c>
      <c r="B83" s="44">
        <f t="shared" si="7"/>
        <v>44386</v>
      </c>
      <c r="C83" s="95"/>
      <c r="D83" s="65">
        <f t="shared" si="8"/>
        <v>0</v>
      </c>
      <c r="E83" s="65">
        <f t="shared" si="9"/>
        <v>0</v>
      </c>
      <c r="F83" s="93">
        <f t="shared" si="10"/>
        <v>81.947945205479883</v>
      </c>
      <c r="G83" s="68" t="str">
        <f t="shared" si="11"/>
        <v/>
      </c>
      <c r="H83" s="45" t="str">
        <f t="shared" si="6"/>
        <v xml:space="preserve"> </v>
      </c>
    </row>
    <row r="84" spans="1:8" x14ac:dyDescent="0.25">
      <c r="A84" s="90">
        <f t="shared" si="7"/>
        <v>341</v>
      </c>
      <c r="B84" s="44">
        <f t="shared" si="7"/>
        <v>44391</v>
      </c>
      <c r="C84" s="95"/>
      <c r="D84" s="65">
        <f t="shared" si="8"/>
        <v>0</v>
      </c>
      <c r="E84" s="65">
        <f t="shared" si="9"/>
        <v>0</v>
      </c>
      <c r="F84" s="93">
        <f t="shared" si="10"/>
        <v>81.623287671233314</v>
      </c>
      <c r="G84" s="68" t="str">
        <f t="shared" si="11"/>
        <v/>
      </c>
      <c r="H84" s="45" t="str">
        <f t="shared" si="6"/>
        <v xml:space="preserve"> </v>
      </c>
    </row>
    <row r="85" spans="1:8" x14ac:dyDescent="0.25">
      <c r="A85" s="90">
        <f t="shared" si="7"/>
        <v>346</v>
      </c>
      <c r="B85" s="44">
        <f t="shared" si="7"/>
        <v>44396</v>
      </c>
      <c r="C85" s="95"/>
      <c r="D85" s="65">
        <f t="shared" si="8"/>
        <v>0</v>
      </c>
      <c r="E85" s="65">
        <f t="shared" si="9"/>
        <v>0</v>
      </c>
      <c r="F85" s="93">
        <f t="shared" si="10"/>
        <v>81.298630136986745</v>
      </c>
      <c r="G85" s="68" t="str">
        <f t="shared" si="11"/>
        <v/>
      </c>
      <c r="H85" s="45" t="str">
        <f t="shared" si="6"/>
        <v xml:space="preserve"> </v>
      </c>
    </row>
    <row r="86" spans="1:8" x14ac:dyDescent="0.25">
      <c r="A86" s="90">
        <f t="shared" si="7"/>
        <v>351</v>
      </c>
      <c r="B86" s="44">
        <f t="shared" si="7"/>
        <v>44401</v>
      </c>
      <c r="C86" s="95"/>
      <c r="D86" s="65">
        <f t="shared" si="8"/>
        <v>0</v>
      </c>
      <c r="E86" s="65">
        <f t="shared" si="9"/>
        <v>0</v>
      </c>
      <c r="F86" s="93">
        <f t="shared" si="10"/>
        <v>80.973972602740176</v>
      </c>
      <c r="G86" s="68" t="str">
        <f t="shared" si="11"/>
        <v/>
      </c>
      <c r="H86" s="45" t="str">
        <f t="shared" si="6"/>
        <v xml:space="preserve"> </v>
      </c>
    </row>
    <row r="87" spans="1:8" x14ac:dyDescent="0.25">
      <c r="A87" s="90">
        <f t="shared" si="7"/>
        <v>356</v>
      </c>
      <c r="B87" s="44">
        <f t="shared" si="7"/>
        <v>44406</v>
      </c>
      <c r="C87" s="95"/>
      <c r="D87" s="65">
        <f t="shared" si="8"/>
        <v>0</v>
      </c>
      <c r="E87" s="65">
        <f t="shared" si="9"/>
        <v>0</v>
      </c>
      <c r="F87" s="93">
        <f t="shared" si="10"/>
        <v>80.649315068493607</v>
      </c>
      <c r="G87" s="68" t="str">
        <f t="shared" si="11"/>
        <v/>
      </c>
      <c r="H87" s="45" t="str">
        <f t="shared" si="6"/>
        <v xml:space="preserve"> </v>
      </c>
    </row>
    <row r="88" spans="1:8" x14ac:dyDescent="0.25">
      <c r="A88" s="90">
        <f t="shared" si="7"/>
        <v>361</v>
      </c>
      <c r="B88" s="44">
        <f t="shared" si="7"/>
        <v>44411</v>
      </c>
      <c r="C88" s="95"/>
      <c r="D88" s="65">
        <f t="shared" si="8"/>
        <v>0</v>
      </c>
      <c r="E88" s="65">
        <f t="shared" si="9"/>
        <v>0</v>
      </c>
      <c r="F88" s="93">
        <f t="shared" si="10"/>
        <v>80.324657534247038</v>
      </c>
      <c r="G88" s="68" t="str">
        <f t="shared" si="11"/>
        <v/>
      </c>
      <c r="H88" s="45" t="str">
        <f t="shared" si="6"/>
        <v xml:space="preserve"> </v>
      </c>
    </row>
    <row r="89" spans="1:8" x14ac:dyDescent="0.25">
      <c r="A89" s="90">
        <f t="shared" si="7"/>
        <v>366</v>
      </c>
      <c r="B89" s="44">
        <f t="shared" si="7"/>
        <v>44416</v>
      </c>
      <c r="C89" s="95"/>
      <c r="D89" s="65">
        <f t="shared" si="8"/>
        <v>0</v>
      </c>
      <c r="E89" s="65">
        <f t="shared" si="9"/>
        <v>0</v>
      </c>
      <c r="F89" s="93">
        <f t="shared" si="10"/>
        <v>80.000000000000469</v>
      </c>
      <c r="G89" s="68" t="str">
        <f t="shared" si="11"/>
        <v/>
      </c>
      <c r="H89" s="45" t="str">
        <f t="shared" si="6"/>
        <v xml:space="preserve"> </v>
      </c>
    </row>
    <row r="90" spans="1:8" x14ac:dyDescent="0.25">
      <c r="A90" s="90">
        <f t="shared" si="7"/>
        <v>371</v>
      </c>
      <c r="B90" s="44">
        <f t="shared" si="7"/>
        <v>44421</v>
      </c>
      <c r="C90" s="95"/>
      <c r="D90" s="65">
        <f t="shared" si="8"/>
        <v>0</v>
      </c>
      <c r="E90" s="65">
        <f t="shared" si="9"/>
        <v>0</v>
      </c>
      <c r="F90" s="93">
        <f t="shared" si="10"/>
        <v>79.6753424657539</v>
      </c>
      <c r="G90" s="68" t="str">
        <f t="shared" si="11"/>
        <v/>
      </c>
      <c r="H90" s="45" t="str">
        <f t="shared" si="6"/>
        <v xml:space="preserve"> </v>
      </c>
    </row>
    <row r="91" spans="1:8" x14ac:dyDescent="0.25">
      <c r="A91" s="90">
        <f t="shared" si="7"/>
        <v>376</v>
      </c>
      <c r="B91" s="44">
        <f t="shared" si="7"/>
        <v>44426</v>
      </c>
      <c r="C91" s="95"/>
      <c r="D91" s="65">
        <f t="shared" si="8"/>
        <v>0</v>
      </c>
      <c r="E91" s="65">
        <f t="shared" si="9"/>
        <v>0</v>
      </c>
      <c r="F91" s="93">
        <f t="shared" si="10"/>
        <v>80</v>
      </c>
      <c r="G91" s="68" t="str">
        <f t="shared" si="11"/>
        <v/>
      </c>
      <c r="H91" s="45" t="str">
        <f t="shared" si="6"/>
        <v xml:space="preserve"> </v>
      </c>
    </row>
    <row r="92" spans="1:8" x14ac:dyDescent="0.25">
      <c r="A92" s="90">
        <f t="shared" si="7"/>
        <v>381</v>
      </c>
      <c r="B92" s="44">
        <f t="shared" si="7"/>
        <v>44431</v>
      </c>
      <c r="C92" s="95"/>
      <c r="D92" s="65">
        <f t="shared" si="8"/>
        <v>0</v>
      </c>
      <c r="E92" s="65">
        <f t="shared" si="9"/>
        <v>0</v>
      </c>
      <c r="F92" s="93">
        <f t="shared" si="10"/>
        <v>80</v>
      </c>
      <c r="G92" s="68" t="str">
        <f t="shared" si="11"/>
        <v/>
      </c>
      <c r="H92" s="45" t="str">
        <f t="shared" si="6"/>
        <v xml:space="preserve"> </v>
      </c>
    </row>
    <row r="93" spans="1:8" x14ac:dyDescent="0.25">
      <c r="A93" s="90">
        <f t="shared" si="7"/>
        <v>386</v>
      </c>
      <c r="B93" s="44">
        <f t="shared" si="7"/>
        <v>44436</v>
      </c>
      <c r="C93" s="95"/>
      <c r="D93" s="65">
        <f t="shared" si="8"/>
        <v>0</v>
      </c>
      <c r="E93" s="65">
        <f t="shared" si="9"/>
        <v>0</v>
      </c>
      <c r="F93" s="93">
        <f t="shared" si="10"/>
        <v>80</v>
      </c>
      <c r="G93" s="68" t="str">
        <f t="shared" si="11"/>
        <v/>
      </c>
      <c r="H93" s="45" t="str">
        <f t="shared" si="6"/>
        <v xml:space="preserve"> </v>
      </c>
    </row>
    <row r="94" spans="1:8" x14ac:dyDescent="0.25">
      <c r="A94" s="90">
        <f t="shared" si="7"/>
        <v>391</v>
      </c>
      <c r="B94" s="44">
        <f t="shared" si="7"/>
        <v>44441</v>
      </c>
      <c r="C94" s="95"/>
      <c r="D94" s="65">
        <f t="shared" si="8"/>
        <v>0</v>
      </c>
      <c r="E94" s="65">
        <f t="shared" si="9"/>
        <v>0</v>
      </c>
      <c r="F94" s="93">
        <f t="shared" si="10"/>
        <v>80</v>
      </c>
      <c r="G94" s="68" t="str">
        <f t="shared" si="11"/>
        <v/>
      </c>
      <c r="H94" s="45" t="str">
        <f t="shared" si="6"/>
        <v xml:space="preserve"> </v>
      </c>
    </row>
    <row r="95" spans="1:8" x14ac:dyDescent="0.25">
      <c r="A95" s="90">
        <f t="shared" si="7"/>
        <v>396</v>
      </c>
      <c r="B95" s="44">
        <f t="shared" si="7"/>
        <v>44446</v>
      </c>
      <c r="C95" s="95"/>
      <c r="D95" s="65">
        <f t="shared" si="8"/>
        <v>0</v>
      </c>
      <c r="E95" s="65">
        <f t="shared" si="9"/>
        <v>0</v>
      </c>
      <c r="F95" s="93">
        <f t="shared" si="10"/>
        <v>80</v>
      </c>
      <c r="G95" s="68" t="str">
        <f t="shared" si="11"/>
        <v/>
      </c>
      <c r="H95" s="45" t="str">
        <f t="shared" si="6"/>
        <v xml:space="preserve"> </v>
      </c>
    </row>
    <row r="96" spans="1:8" x14ac:dyDescent="0.25">
      <c r="A96" s="90">
        <f t="shared" si="7"/>
        <v>401</v>
      </c>
      <c r="B96" s="44">
        <f t="shared" si="7"/>
        <v>44451</v>
      </c>
      <c r="C96" s="95"/>
      <c r="D96" s="65">
        <f t="shared" si="8"/>
        <v>0</v>
      </c>
      <c r="E96" s="65">
        <f t="shared" si="9"/>
        <v>0</v>
      </c>
      <c r="F96" s="93">
        <f t="shared" si="10"/>
        <v>80</v>
      </c>
      <c r="G96" s="68" t="str">
        <f t="shared" si="11"/>
        <v/>
      </c>
      <c r="H96" s="45" t="str">
        <f t="shared" si="6"/>
        <v xml:space="preserve"> </v>
      </c>
    </row>
    <row r="97" spans="1:8" x14ac:dyDescent="0.25">
      <c r="A97" s="90">
        <f t="shared" si="7"/>
        <v>406</v>
      </c>
      <c r="B97" s="44">
        <f t="shared" si="7"/>
        <v>44456</v>
      </c>
      <c r="C97" s="95"/>
      <c r="D97" s="65">
        <f t="shared" si="8"/>
        <v>0</v>
      </c>
      <c r="E97" s="65">
        <f t="shared" si="9"/>
        <v>0</v>
      </c>
      <c r="F97" s="93">
        <f t="shared" si="10"/>
        <v>80</v>
      </c>
      <c r="G97" s="68" t="str">
        <f t="shared" si="11"/>
        <v/>
      </c>
      <c r="H97" s="45" t="str">
        <f t="shared" si="6"/>
        <v xml:space="preserve"> </v>
      </c>
    </row>
    <row r="98" spans="1:8" x14ac:dyDescent="0.25">
      <c r="A98" s="90">
        <f t="shared" si="7"/>
        <v>411</v>
      </c>
      <c r="B98" s="44">
        <f t="shared" si="7"/>
        <v>44461</v>
      </c>
      <c r="C98" s="95"/>
      <c r="D98" s="65">
        <f t="shared" si="8"/>
        <v>0</v>
      </c>
      <c r="E98" s="65">
        <f t="shared" si="9"/>
        <v>0</v>
      </c>
      <c r="F98" s="93">
        <f t="shared" si="10"/>
        <v>80</v>
      </c>
      <c r="G98" s="68" t="str">
        <f t="shared" si="11"/>
        <v/>
      </c>
      <c r="H98" s="45" t="str">
        <f t="shared" si="6"/>
        <v xml:space="preserve"> </v>
      </c>
    </row>
    <row r="99" spans="1:8" x14ac:dyDescent="0.25">
      <c r="A99" s="90">
        <f t="shared" si="7"/>
        <v>416</v>
      </c>
      <c r="B99" s="44">
        <f t="shared" si="7"/>
        <v>44466</v>
      </c>
      <c r="C99" s="95"/>
      <c r="D99" s="65">
        <f t="shared" si="8"/>
        <v>0</v>
      </c>
      <c r="E99" s="65">
        <f t="shared" si="9"/>
        <v>0</v>
      </c>
      <c r="F99" s="93">
        <f t="shared" si="10"/>
        <v>80</v>
      </c>
      <c r="G99" s="68" t="str">
        <f t="shared" si="11"/>
        <v/>
      </c>
      <c r="H99" s="45" t="str">
        <f t="shared" si="6"/>
        <v xml:space="preserve"> </v>
      </c>
    </row>
    <row r="100" spans="1:8" x14ac:dyDescent="0.25">
      <c r="A100" s="90">
        <f t="shared" si="7"/>
        <v>421</v>
      </c>
      <c r="B100" s="44">
        <f t="shared" si="7"/>
        <v>44471</v>
      </c>
      <c r="C100" s="95"/>
      <c r="D100" s="65">
        <f t="shared" si="8"/>
        <v>0</v>
      </c>
      <c r="E100" s="65">
        <f t="shared" si="9"/>
        <v>0</v>
      </c>
      <c r="F100" s="93">
        <f t="shared" si="10"/>
        <v>80</v>
      </c>
      <c r="G100" s="68" t="str">
        <f t="shared" si="11"/>
        <v/>
      </c>
      <c r="H100" s="45" t="str">
        <f t="shared" si="6"/>
        <v xml:space="preserve"> </v>
      </c>
    </row>
    <row r="101" spans="1:8" x14ac:dyDescent="0.25">
      <c r="A101" s="90">
        <f t="shared" si="7"/>
        <v>426</v>
      </c>
      <c r="B101" s="44">
        <f t="shared" si="7"/>
        <v>44476</v>
      </c>
      <c r="C101" s="95"/>
      <c r="D101" s="65">
        <f t="shared" si="8"/>
        <v>0</v>
      </c>
      <c r="E101" s="65">
        <f t="shared" si="9"/>
        <v>0</v>
      </c>
      <c r="F101" s="93">
        <f t="shared" si="10"/>
        <v>80</v>
      </c>
      <c r="G101" s="68" t="str">
        <f t="shared" si="11"/>
        <v/>
      </c>
      <c r="H101" s="45" t="str">
        <f t="shared" si="6"/>
        <v xml:space="preserve"> </v>
      </c>
    </row>
    <row r="102" spans="1:8" x14ac:dyDescent="0.25">
      <c r="A102" s="90">
        <f t="shared" si="7"/>
        <v>431</v>
      </c>
      <c r="B102" s="44">
        <f t="shared" si="7"/>
        <v>44481</v>
      </c>
      <c r="C102" s="95"/>
      <c r="D102" s="65">
        <f t="shared" si="8"/>
        <v>0</v>
      </c>
      <c r="E102" s="65">
        <f t="shared" si="9"/>
        <v>0</v>
      </c>
      <c r="F102" s="93">
        <f t="shared" si="10"/>
        <v>80</v>
      </c>
      <c r="G102" s="68" t="str">
        <f t="shared" si="11"/>
        <v/>
      </c>
      <c r="H102" s="45" t="str">
        <f t="shared" si="6"/>
        <v xml:space="preserve"> </v>
      </c>
    </row>
    <row r="103" spans="1:8" x14ac:dyDescent="0.25">
      <c r="A103" s="90">
        <f t="shared" si="7"/>
        <v>436</v>
      </c>
      <c r="B103" s="44">
        <f t="shared" si="7"/>
        <v>44486</v>
      </c>
      <c r="C103" s="95"/>
      <c r="D103" s="65">
        <f t="shared" si="8"/>
        <v>0</v>
      </c>
      <c r="E103" s="65">
        <f t="shared" si="9"/>
        <v>0</v>
      </c>
      <c r="F103" s="93">
        <f t="shared" si="10"/>
        <v>80</v>
      </c>
      <c r="G103" s="68" t="str">
        <f t="shared" si="11"/>
        <v/>
      </c>
      <c r="H103" s="45" t="str">
        <f t="shared" si="6"/>
        <v xml:space="preserve"> </v>
      </c>
    </row>
    <row r="104" spans="1:8" x14ac:dyDescent="0.25">
      <c r="A104" s="90">
        <f t="shared" si="7"/>
        <v>441</v>
      </c>
      <c r="B104" s="44">
        <f t="shared" si="7"/>
        <v>44491</v>
      </c>
      <c r="C104" s="95"/>
      <c r="D104" s="65">
        <f t="shared" si="8"/>
        <v>0</v>
      </c>
      <c r="E104" s="65">
        <f t="shared" si="9"/>
        <v>0</v>
      </c>
      <c r="F104" s="93">
        <f t="shared" si="10"/>
        <v>80</v>
      </c>
      <c r="G104" s="68" t="str">
        <f t="shared" si="11"/>
        <v/>
      </c>
      <c r="H104" s="45" t="str">
        <f t="shared" si="6"/>
        <v xml:space="preserve"> </v>
      </c>
    </row>
    <row r="105" spans="1:8" x14ac:dyDescent="0.25">
      <c r="A105" s="90">
        <f t="shared" si="7"/>
        <v>446</v>
      </c>
      <c r="B105" s="44">
        <f t="shared" si="7"/>
        <v>44496</v>
      </c>
      <c r="C105" s="95"/>
      <c r="D105" s="65">
        <f t="shared" si="8"/>
        <v>0</v>
      </c>
      <c r="E105" s="65">
        <f t="shared" si="9"/>
        <v>0</v>
      </c>
      <c r="F105" s="93">
        <f t="shared" si="10"/>
        <v>80</v>
      </c>
      <c r="G105" s="68" t="str">
        <f t="shared" si="11"/>
        <v/>
      </c>
      <c r="H105" s="45" t="str">
        <f t="shared" si="6"/>
        <v xml:space="preserve"> </v>
      </c>
    </row>
    <row r="106" spans="1:8" x14ac:dyDescent="0.25">
      <c r="A106" s="90">
        <f t="shared" si="7"/>
        <v>451</v>
      </c>
      <c r="B106" s="44">
        <f t="shared" si="7"/>
        <v>44501</v>
      </c>
      <c r="C106" s="95"/>
      <c r="D106" s="65">
        <f t="shared" si="8"/>
        <v>0</v>
      </c>
      <c r="E106" s="65">
        <f t="shared" si="9"/>
        <v>0</v>
      </c>
      <c r="F106" s="93">
        <f t="shared" si="10"/>
        <v>80</v>
      </c>
      <c r="G106" s="68" t="str">
        <f t="shared" si="11"/>
        <v/>
      </c>
      <c r="H106" s="45" t="str">
        <f t="shared" si="6"/>
        <v xml:space="preserve"> </v>
      </c>
    </row>
    <row r="107" spans="1:8" x14ac:dyDescent="0.25">
      <c r="A107" s="90">
        <f t="shared" si="7"/>
        <v>456</v>
      </c>
      <c r="B107" s="44">
        <f t="shared" si="7"/>
        <v>44506</v>
      </c>
      <c r="C107" s="95"/>
      <c r="D107" s="65">
        <f t="shared" si="8"/>
        <v>0</v>
      </c>
      <c r="E107" s="65">
        <f t="shared" si="9"/>
        <v>0</v>
      </c>
      <c r="F107" s="93">
        <f t="shared" si="10"/>
        <v>80</v>
      </c>
      <c r="G107" s="68" t="str">
        <f t="shared" si="11"/>
        <v/>
      </c>
      <c r="H107" s="45" t="str">
        <f t="shared" si="6"/>
        <v xml:space="preserve"> </v>
      </c>
    </row>
    <row r="108" spans="1:8" x14ac:dyDescent="0.25">
      <c r="A108" s="90">
        <f t="shared" si="7"/>
        <v>461</v>
      </c>
      <c r="B108" s="44">
        <f t="shared" si="7"/>
        <v>44511</v>
      </c>
      <c r="C108" s="95"/>
      <c r="D108" s="65">
        <f t="shared" si="8"/>
        <v>0</v>
      </c>
      <c r="E108" s="65">
        <f t="shared" si="9"/>
        <v>0</v>
      </c>
      <c r="F108" s="93">
        <f t="shared" si="10"/>
        <v>80</v>
      </c>
      <c r="G108" s="68" t="str">
        <f t="shared" si="11"/>
        <v/>
      </c>
      <c r="H108" s="45" t="str">
        <f t="shared" si="6"/>
        <v xml:space="preserve"> </v>
      </c>
    </row>
    <row r="109" spans="1:8" x14ac:dyDescent="0.25">
      <c r="A109" s="90">
        <f t="shared" si="7"/>
        <v>466</v>
      </c>
      <c r="B109" s="44">
        <f t="shared" si="7"/>
        <v>44516</v>
      </c>
      <c r="C109" s="95"/>
      <c r="D109" s="65">
        <f t="shared" si="8"/>
        <v>0</v>
      </c>
      <c r="E109" s="65">
        <f t="shared" si="9"/>
        <v>0</v>
      </c>
      <c r="F109" s="93">
        <f t="shared" si="10"/>
        <v>80</v>
      </c>
      <c r="G109" s="68" t="str">
        <f t="shared" si="11"/>
        <v/>
      </c>
      <c r="H109" s="45" t="str">
        <f t="shared" si="6"/>
        <v xml:space="preserve"> </v>
      </c>
    </row>
    <row r="110" spans="1:8" x14ac:dyDescent="0.25">
      <c r="A110" s="90">
        <f t="shared" si="7"/>
        <v>471</v>
      </c>
      <c r="B110" s="44">
        <f t="shared" si="7"/>
        <v>44521</v>
      </c>
      <c r="C110" s="95"/>
      <c r="D110" s="65">
        <f t="shared" si="8"/>
        <v>0</v>
      </c>
      <c r="E110" s="65">
        <f t="shared" si="9"/>
        <v>0</v>
      </c>
      <c r="F110" s="93">
        <f t="shared" si="10"/>
        <v>80</v>
      </c>
      <c r="G110" s="68" t="str">
        <f t="shared" si="11"/>
        <v/>
      </c>
      <c r="H110" s="45" t="str">
        <f t="shared" si="6"/>
        <v xml:space="preserve"> </v>
      </c>
    </row>
    <row r="111" spans="1:8" x14ac:dyDescent="0.25">
      <c r="A111" s="90">
        <f t="shared" si="7"/>
        <v>476</v>
      </c>
      <c r="B111" s="44">
        <f t="shared" si="7"/>
        <v>44526</v>
      </c>
      <c r="C111" s="95"/>
      <c r="D111" s="65">
        <f t="shared" si="8"/>
        <v>0</v>
      </c>
      <c r="E111" s="65">
        <f t="shared" si="9"/>
        <v>0</v>
      </c>
      <c r="F111" s="93">
        <f t="shared" si="10"/>
        <v>80</v>
      </c>
      <c r="G111" s="68" t="str">
        <f t="shared" si="11"/>
        <v/>
      </c>
      <c r="H111" s="45" t="str">
        <f t="shared" si="6"/>
        <v xml:space="preserve"> </v>
      </c>
    </row>
    <row r="112" spans="1:8" x14ac:dyDescent="0.25">
      <c r="A112" s="90">
        <f t="shared" si="7"/>
        <v>481</v>
      </c>
      <c r="B112" s="44">
        <f t="shared" si="7"/>
        <v>44531</v>
      </c>
      <c r="C112" s="95"/>
      <c r="D112" s="65">
        <f t="shared" si="8"/>
        <v>0</v>
      </c>
      <c r="E112" s="65">
        <f t="shared" si="9"/>
        <v>0</v>
      </c>
      <c r="F112" s="93">
        <f t="shared" si="10"/>
        <v>80</v>
      </c>
      <c r="G112" s="68" t="str">
        <f t="shared" si="11"/>
        <v/>
      </c>
      <c r="H112" s="45" t="str">
        <f t="shared" si="6"/>
        <v xml:space="preserve"> </v>
      </c>
    </row>
    <row r="113" spans="1:8" x14ac:dyDescent="0.25">
      <c r="A113" s="90">
        <f t="shared" si="7"/>
        <v>486</v>
      </c>
      <c r="B113" s="44">
        <f t="shared" si="7"/>
        <v>44536</v>
      </c>
      <c r="C113" s="95"/>
      <c r="D113" s="65">
        <f t="shared" si="8"/>
        <v>0</v>
      </c>
      <c r="E113" s="65">
        <f t="shared" si="9"/>
        <v>0</v>
      </c>
      <c r="F113" s="93">
        <f t="shared" si="10"/>
        <v>80</v>
      </c>
      <c r="G113" s="68" t="str">
        <f t="shared" si="11"/>
        <v/>
      </c>
      <c r="H113" s="45" t="str">
        <f t="shared" si="6"/>
        <v xml:space="preserve"> </v>
      </c>
    </row>
    <row r="114" spans="1:8" x14ac:dyDescent="0.25">
      <c r="A114" s="90">
        <f t="shared" si="7"/>
        <v>491</v>
      </c>
      <c r="B114" s="44">
        <f t="shared" si="7"/>
        <v>44541</v>
      </c>
      <c r="C114" s="95"/>
      <c r="D114" s="65">
        <f t="shared" si="8"/>
        <v>0</v>
      </c>
      <c r="E114" s="65">
        <f t="shared" si="9"/>
        <v>0</v>
      </c>
      <c r="F114" s="93">
        <f t="shared" si="10"/>
        <v>80</v>
      </c>
      <c r="G114" s="68" t="str">
        <f t="shared" si="11"/>
        <v/>
      </c>
      <c r="H114" s="45" t="str">
        <f t="shared" si="6"/>
        <v xml:space="preserve"> </v>
      </c>
    </row>
    <row r="115" spans="1:8" x14ac:dyDescent="0.25">
      <c r="A115" s="90">
        <f t="shared" si="7"/>
        <v>496</v>
      </c>
      <c r="B115" s="44">
        <f t="shared" si="7"/>
        <v>44546</v>
      </c>
      <c r="C115" s="95"/>
      <c r="D115" s="65">
        <f t="shared" si="8"/>
        <v>0</v>
      </c>
      <c r="E115" s="65">
        <f t="shared" si="9"/>
        <v>0</v>
      </c>
      <c r="F115" s="93">
        <f t="shared" si="10"/>
        <v>80</v>
      </c>
      <c r="G115" s="68" t="str">
        <f t="shared" si="11"/>
        <v/>
      </c>
      <c r="H115" s="45" t="str">
        <f t="shared" si="6"/>
        <v xml:space="preserve"> </v>
      </c>
    </row>
    <row r="116" spans="1:8" x14ac:dyDescent="0.25">
      <c r="A116" s="90">
        <f t="shared" si="7"/>
        <v>501</v>
      </c>
      <c r="B116" s="44">
        <f t="shared" si="7"/>
        <v>44551</v>
      </c>
      <c r="C116" s="95"/>
      <c r="D116" s="65">
        <f t="shared" si="8"/>
        <v>0</v>
      </c>
      <c r="E116" s="65">
        <f t="shared" si="9"/>
        <v>0</v>
      </c>
      <c r="F116" s="93">
        <f t="shared" si="10"/>
        <v>80</v>
      </c>
      <c r="G116" s="68" t="str">
        <f t="shared" si="11"/>
        <v/>
      </c>
      <c r="H116" s="45" t="str">
        <f t="shared" si="6"/>
        <v xml:space="preserve"> </v>
      </c>
    </row>
    <row r="117" spans="1:8" x14ac:dyDescent="0.25">
      <c r="A117" s="90">
        <f t="shared" si="7"/>
        <v>506</v>
      </c>
      <c r="B117" s="44">
        <f t="shared" si="7"/>
        <v>44556</v>
      </c>
      <c r="C117" s="95"/>
      <c r="D117" s="65">
        <f t="shared" si="8"/>
        <v>0</v>
      </c>
      <c r="E117" s="65">
        <f t="shared" si="9"/>
        <v>0</v>
      </c>
      <c r="F117" s="93">
        <f t="shared" si="10"/>
        <v>80</v>
      </c>
      <c r="G117" s="68" t="str">
        <f t="shared" si="11"/>
        <v/>
      </c>
      <c r="H117" s="45" t="str">
        <f t="shared" si="6"/>
        <v xml:space="preserve"> </v>
      </c>
    </row>
    <row r="118" spans="1:8" x14ac:dyDescent="0.25">
      <c r="A118" s="90">
        <f t="shared" si="7"/>
        <v>511</v>
      </c>
      <c r="B118" s="44">
        <f t="shared" si="7"/>
        <v>44561</v>
      </c>
      <c r="C118" s="95"/>
      <c r="D118" s="65">
        <f t="shared" si="8"/>
        <v>0</v>
      </c>
      <c r="E118" s="65">
        <f t="shared" si="9"/>
        <v>0</v>
      </c>
      <c r="F118" s="93">
        <f t="shared" si="10"/>
        <v>80</v>
      </c>
      <c r="G118" s="68" t="str">
        <f t="shared" si="11"/>
        <v/>
      </c>
      <c r="H118" s="45" t="str">
        <f t="shared" si="6"/>
        <v xml:space="preserve"> </v>
      </c>
    </row>
    <row r="119" spans="1:8" x14ac:dyDescent="0.25">
      <c r="A119" s="90">
        <f t="shared" si="7"/>
        <v>516</v>
      </c>
      <c r="B119" s="44">
        <f t="shared" si="7"/>
        <v>44566</v>
      </c>
      <c r="C119" s="95"/>
      <c r="D119" s="65">
        <f t="shared" si="8"/>
        <v>0</v>
      </c>
      <c r="E119" s="65">
        <f t="shared" si="9"/>
        <v>0</v>
      </c>
      <c r="F119" s="93">
        <f t="shared" si="10"/>
        <v>80</v>
      </c>
      <c r="G119" s="68" t="str">
        <f t="shared" si="11"/>
        <v/>
      </c>
      <c r="H119" s="45" t="str">
        <f t="shared" si="6"/>
        <v xml:space="preserve"> </v>
      </c>
    </row>
    <row r="120" spans="1:8" x14ac:dyDescent="0.25">
      <c r="A120" s="90">
        <f t="shared" si="7"/>
        <v>521</v>
      </c>
      <c r="B120" s="44">
        <f t="shared" si="7"/>
        <v>44571</v>
      </c>
      <c r="C120" s="95"/>
      <c r="D120" s="65">
        <f t="shared" si="8"/>
        <v>0</v>
      </c>
      <c r="E120" s="65">
        <f t="shared" si="9"/>
        <v>0</v>
      </c>
      <c r="F120" s="93">
        <f t="shared" si="10"/>
        <v>80</v>
      </c>
      <c r="G120" s="68" t="str">
        <f t="shared" si="11"/>
        <v/>
      </c>
      <c r="H120" s="45" t="str">
        <f t="shared" si="6"/>
        <v xml:space="preserve"> </v>
      </c>
    </row>
    <row r="121" spans="1:8" x14ac:dyDescent="0.25">
      <c r="A121" s="90">
        <f t="shared" si="7"/>
        <v>526</v>
      </c>
      <c r="B121" s="44">
        <f t="shared" si="7"/>
        <v>44576</v>
      </c>
      <c r="C121" s="95"/>
      <c r="D121" s="65">
        <f t="shared" si="8"/>
        <v>0</v>
      </c>
      <c r="E121" s="65">
        <f t="shared" si="9"/>
        <v>0</v>
      </c>
      <c r="F121" s="93">
        <f t="shared" si="10"/>
        <v>80</v>
      </c>
      <c r="G121" s="68" t="str">
        <f t="shared" si="11"/>
        <v/>
      </c>
      <c r="H121" s="45" t="str">
        <f t="shared" si="6"/>
        <v xml:space="preserve"> </v>
      </c>
    </row>
    <row r="122" spans="1:8" x14ac:dyDescent="0.25">
      <c r="A122" s="90">
        <f t="shared" si="7"/>
        <v>531</v>
      </c>
      <c r="B122" s="44">
        <f t="shared" si="7"/>
        <v>44581</v>
      </c>
      <c r="C122" s="95"/>
      <c r="D122" s="65">
        <f t="shared" si="8"/>
        <v>0</v>
      </c>
      <c r="E122" s="65">
        <f t="shared" si="9"/>
        <v>0</v>
      </c>
      <c r="F122" s="93">
        <f t="shared" si="10"/>
        <v>80</v>
      </c>
      <c r="G122" s="68" t="str">
        <f t="shared" si="11"/>
        <v/>
      </c>
      <c r="H122" s="45" t="str">
        <f t="shared" si="6"/>
        <v xml:space="preserve"> </v>
      </c>
    </row>
    <row r="123" spans="1:8" x14ac:dyDescent="0.25">
      <c r="A123" s="90">
        <f t="shared" si="7"/>
        <v>536</v>
      </c>
      <c r="B123" s="44">
        <f t="shared" si="7"/>
        <v>44586</v>
      </c>
      <c r="C123" s="95"/>
      <c r="D123" s="65">
        <f t="shared" si="8"/>
        <v>0</v>
      </c>
      <c r="E123" s="65">
        <f t="shared" si="9"/>
        <v>0</v>
      </c>
      <c r="F123" s="93">
        <f t="shared" si="10"/>
        <v>80</v>
      </c>
      <c r="G123" s="68" t="str">
        <f t="shared" si="11"/>
        <v/>
      </c>
      <c r="H123" s="45" t="str">
        <f t="shared" si="6"/>
        <v xml:space="preserve"> </v>
      </c>
    </row>
    <row r="124" spans="1:8" x14ac:dyDescent="0.25">
      <c r="A124" s="90">
        <f t="shared" si="7"/>
        <v>541</v>
      </c>
      <c r="B124" s="44">
        <f t="shared" si="7"/>
        <v>44591</v>
      </c>
      <c r="C124" s="95"/>
      <c r="D124" s="65">
        <f t="shared" si="8"/>
        <v>0</v>
      </c>
      <c r="E124" s="65">
        <f t="shared" si="9"/>
        <v>0</v>
      </c>
      <c r="F124" s="93">
        <f t="shared" si="10"/>
        <v>80</v>
      </c>
      <c r="G124" s="68" t="str">
        <f t="shared" si="11"/>
        <v/>
      </c>
      <c r="H124" s="45" t="str">
        <f t="shared" si="6"/>
        <v xml:space="preserve"> </v>
      </c>
    </row>
    <row r="125" spans="1:8" x14ac:dyDescent="0.25">
      <c r="A125" s="90">
        <f t="shared" si="7"/>
        <v>546</v>
      </c>
      <c r="B125" s="44">
        <f t="shared" si="7"/>
        <v>44596</v>
      </c>
      <c r="C125" s="95"/>
      <c r="D125" s="65">
        <f t="shared" si="8"/>
        <v>0</v>
      </c>
      <c r="E125" s="65">
        <f t="shared" si="9"/>
        <v>0</v>
      </c>
      <c r="F125" s="93">
        <f t="shared" si="10"/>
        <v>80</v>
      </c>
      <c r="G125" s="68" t="str">
        <f t="shared" si="11"/>
        <v/>
      </c>
      <c r="H125" s="45" t="str">
        <f t="shared" si="6"/>
        <v xml:space="preserve"> </v>
      </c>
    </row>
    <row r="126" spans="1:8" x14ac:dyDescent="0.25">
      <c r="A126" s="90">
        <f t="shared" si="7"/>
        <v>551</v>
      </c>
      <c r="B126" s="44">
        <f t="shared" si="7"/>
        <v>44601</v>
      </c>
      <c r="C126" s="95"/>
      <c r="D126" s="65">
        <f t="shared" si="8"/>
        <v>0</v>
      </c>
      <c r="E126" s="65">
        <f t="shared" si="9"/>
        <v>0</v>
      </c>
      <c r="F126" s="93">
        <f t="shared" si="10"/>
        <v>80</v>
      </c>
      <c r="G126" s="68" t="str">
        <f t="shared" si="11"/>
        <v/>
      </c>
      <c r="H126" s="45" t="str">
        <f t="shared" si="6"/>
        <v xml:space="preserve"> </v>
      </c>
    </row>
    <row r="127" spans="1:8" x14ac:dyDescent="0.25">
      <c r="A127" s="90">
        <f t="shared" si="7"/>
        <v>556</v>
      </c>
      <c r="B127" s="44">
        <f t="shared" si="7"/>
        <v>44606</v>
      </c>
      <c r="C127" s="95"/>
      <c r="D127" s="65">
        <f t="shared" si="8"/>
        <v>0</v>
      </c>
      <c r="E127" s="65">
        <f t="shared" si="9"/>
        <v>0</v>
      </c>
      <c r="F127" s="93">
        <f t="shared" si="10"/>
        <v>80</v>
      </c>
      <c r="G127" s="68" t="str">
        <f t="shared" si="11"/>
        <v/>
      </c>
      <c r="H127" s="45" t="str">
        <f t="shared" si="6"/>
        <v xml:space="preserve"> </v>
      </c>
    </row>
    <row r="128" spans="1:8" x14ac:dyDescent="0.25">
      <c r="A128" s="90">
        <f t="shared" si="7"/>
        <v>561</v>
      </c>
      <c r="B128" s="44">
        <f t="shared" si="7"/>
        <v>44611</v>
      </c>
      <c r="C128" s="95"/>
      <c r="D128" s="65">
        <f t="shared" si="8"/>
        <v>0</v>
      </c>
      <c r="E128" s="65">
        <f t="shared" si="9"/>
        <v>0</v>
      </c>
      <c r="F128" s="93">
        <f t="shared" si="10"/>
        <v>80</v>
      </c>
      <c r="G128" s="68" t="str">
        <f t="shared" si="11"/>
        <v/>
      </c>
      <c r="H128" s="45" t="str">
        <f t="shared" si="6"/>
        <v xml:space="preserve"> </v>
      </c>
    </row>
    <row r="129" spans="1:8" x14ac:dyDescent="0.25">
      <c r="A129" s="90">
        <f t="shared" si="7"/>
        <v>566</v>
      </c>
      <c r="B129" s="44">
        <f t="shared" si="7"/>
        <v>44616</v>
      </c>
      <c r="C129" s="95"/>
      <c r="D129" s="65">
        <f t="shared" si="8"/>
        <v>0</v>
      </c>
      <c r="E129" s="65">
        <f t="shared" si="9"/>
        <v>0</v>
      </c>
      <c r="F129" s="93">
        <f t="shared" si="10"/>
        <v>80</v>
      </c>
      <c r="G129" s="68" t="str">
        <f t="shared" si="11"/>
        <v/>
      </c>
      <c r="H129" s="45" t="str">
        <f t="shared" si="6"/>
        <v xml:space="preserve"> </v>
      </c>
    </row>
    <row r="130" spans="1:8" x14ac:dyDescent="0.25">
      <c r="A130" s="90">
        <f t="shared" si="7"/>
        <v>571</v>
      </c>
      <c r="B130" s="44">
        <f t="shared" si="7"/>
        <v>44621</v>
      </c>
      <c r="C130" s="95"/>
      <c r="D130" s="65">
        <f t="shared" si="8"/>
        <v>0</v>
      </c>
      <c r="E130" s="65">
        <f t="shared" si="9"/>
        <v>0</v>
      </c>
      <c r="F130" s="93">
        <f t="shared" si="10"/>
        <v>80</v>
      </c>
      <c r="G130" s="68" t="str">
        <f t="shared" si="11"/>
        <v/>
      </c>
      <c r="H130" s="45" t="str">
        <f t="shared" si="6"/>
        <v xml:space="preserve"> </v>
      </c>
    </row>
    <row r="131" spans="1:8" x14ac:dyDescent="0.25">
      <c r="A131" s="90">
        <f t="shared" si="7"/>
        <v>576</v>
      </c>
      <c r="B131" s="44">
        <f t="shared" si="7"/>
        <v>44626</v>
      </c>
      <c r="C131" s="95"/>
      <c r="D131" s="65">
        <f t="shared" si="8"/>
        <v>0</v>
      </c>
      <c r="E131" s="65">
        <f t="shared" si="9"/>
        <v>0</v>
      </c>
      <c r="F131" s="93">
        <f t="shared" si="10"/>
        <v>80</v>
      </c>
      <c r="G131" s="68" t="str">
        <f t="shared" si="11"/>
        <v/>
      </c>
      <c r="H131" s="45" t="str">
        <f t="shared" si="6"/>
        <v xml:space="preserve"> </v>
      </c>
    </row>
    <row r="132" spans="1:8" x14ac:dyDescent="0.25">
      <c r="A132" s="90">
        <f t="shared" si="7"/>
        <v>581</v>
      </c>
      <c r="B132" s="44">
        <f t="shared" si="7"/>
        <v>44631</v>
      </c>
      <c r="C132" s="95"/>
      <c r="D132" s="65">
        <f t="shared" si="8"/>
        <v>0</v>
      </c>
      <c r="E132" s="65">
        <f t="shared" si="9"/>
        <v>0</v>
      </c>
      <c r="F132" s="93">
        <f t="shared" si="10"/>
        <v>80</v>
      </c>
      <c r="G132" s="68" t="str">
        <f t="shared" si="11"/>
        <v/>
      </c>
      <c r="H132" s="45" t="str">
        <f t="shared" si="6"/>
        <v xml:space="preserve"> </v>
      </c>
    </row>
    <row r="133" spans="1:8" x14ac:dyDescent="0.25">
      <c r="A133" s="90">
        <f t="shared" si="7"/>
        <v>586</v>
      </c>
      <c r="B133" s="44">
        <f t="shared" si="7"/>
        <v>44636</v>
      </c>
      <c r="C133" s="95"/>
      <c r="D133" s="65">
        <f t="shared" si="8"/>
        <v>0</v>
      </c>
      <c r="E133" s="65">
        <f t="shared" si="9"/>
        <v>0</v>
      </c>
      <c r="F133" s="93">
        <f t="shared" si="10"/>
        <v>80</v>
      </c>
      <c r="G133" s="68" t="str">
        <f t="shared" si="11"/>
        <v/>
      </c>
      <c r="H133" s="45" t="str">
        <f t="shared" si="6"/>
        <v xml:space="preserve"> </v>
      </c>
    </row>
    <row r="134" spans="1:8" x14ac:dyDescent="0.25">
      <c r="A134" s="90">
        <f t="shared" si="7"/>
        <v>591</v>
      </c>
      <c r="B134" s="44">
        <f t="shared" si="7"/>
        <v>44641</v>
      </c>
      <c r="C134" s="95"/>
      <c r="D134" s="65">
        <f t="shared" si="8"/>
        <v>0</v>
      </c>
      <c r="E134" s="65">
        <f t="shared" si="9"/>
        <v>0</v>
      </c>
      <c r="F134" s="93">
        <f t="shared" si="10"/>
        <v>80</v>
      </c>
      <c r="G134" s="68" t="str">
        <f t="shared" si="11"/>
        <v/>
      </c>
      <c r="H134" s="45" t="str">
        <f t="shared" si="6"/>
        <v xml:space="preserve"> </v>
      </c>
    </row>
    <row r="135" spans="1:8" x14ac:dyDescent="0.25">
      <c r="A135" s="90">
        <f t="shared" si="7"/>
        <v>596</v>
      </c>
      <c r="B135" s="44">
        <f t="shared" si="7"/>
        <v>44646</v>
      </c>
      <c r="C135" s="95"/>
      <c r="D135" s="65">
        <f t="shared" si="8"/>
        <v>0</v>
      </c>
      <c r="E135" s="65">
        <f t="shared" si="9"/>
        <v>0</v>
      </c>
      <c r="F135" s="93">
        <f t="shared" si="10"/>
        <v>80</v>
      </c>
      <c r="G135" s="68" t="str">
        <f t="shared" si="11"/>
        <v/>
      </c>
      <c r="H135" s="45" t="str">
        <f t="shared" si="6"/>
        <v xml:space="preserve"> </v>
      </c>
    </row>
    <row r="136" spans="1:8" x14ac:dyDescent="0.25">
      <c r="A136" s="90">
        <f t="shared" si="7"/>
        <v>601</v>
      </c>
      <c r="B136" s="44">
        <f t="shared" si="7"/>
        <v>44651</v>
      </c>
      <c r="C136" s="95"/>
      <c r="D136" s="65">
        <f t="shared" si="8"/>
        <v>0</v>
      </c>
      <c r="E136" s="65">
        <f t="shared" si="9"/>
        <v>0</v>
      </c>
      <c r="F136" s="93">
        <f t="shared" si="10"/>
        <v>80</v>
      </c>
      <c r="G136" s="68" t="str">
        <f t="shared" si="11"/>
        <v/>
      </c>
      <c r="H136" s="45" t="str">
        <f t="shared" si="6"/>
        <v xml:space="preserve"> </v>
      </c>
    </row>
    <row r="137" spans="1:8" x14ac:dyDescent="0.25">
      <c r="A137" s="90">
        <f t="shared" si="7"/>
        <v>606</v>
      </c>
      <c r="B137" s="44">
        <f t="shared" si="7"/>
        <v>44656</v>
      </c>
      <c r="C137" s="95"/>
      <c r="D137" s="65">
        <f t="shared" si="8"/>
        <v>0</v>
      </c>
      <c r="E137" s="65">
        <f t="shared" si="9"/>
        <v>0</v>
      </c>
      <c r="F137" s="93">
        <f t="shared" si="10"/>
        <v>80</v>
      </c>
      <c r="G137" s="68" t="str">
        <f t="shared" si="11"/>
        <v/>
      </c>
      <c r="H137" s="45" t="str">
        <f t="shared" si="6"/>
        <v xml:space="preserve"> </v>
      </c>
    </row>
    <row r="138" spans="1:8" x14ac:dyDescent="0.25">
      <c r="A138" s="90">
        <f t="shared" si="7"/>
        <v>611</v>
      </c>
      <c r="B138" s="44">
        <f t="shared" si="7"/>
        <v>44661</v>
      </c>
      <c r="C138" s="95"/>
      <c r="D138" s="65">
        <f t="shared" si="8"/>
        <v>0</v>
      </c>
      <c r="E138" s="65">
        <f t="shared" si="9"/>
        <v>0</v>
      </c>
      <c r="F138" s="93">
        <f t="shared" si="10"/>
        <v>80</v>
      </c>
      <c r="G138" s="68" t="str">
        <f t="shared" si="11"/>
        <v/>
      </c>
      <c r="H138" s="45" t="str">
        <f t="shared" si="6"/>
        <v xml:space="preserve"> </v>
      </c>
    </row>
    <row r="139" spans="1:8" x14ac:dyDescent="0.25">
      <c r="A139" s="90">
        <f t="shared" si="7"/>
        <v>616</v>
      </c>
      <c r="B139" s="44">
        <f t="shared" si="7"/>
        <v>44666</v>
      </c>
      <c r="C139" s="95"/>
      <c r="D139" s="65">
        <f t="shared" si="8"/>
        <v>0</v>
      </c>
      <c r="E139" s="65">
        <f t="shared" si="9"/>
        <v>0</v>
      </c>
      <c r="F139" s="93">
        <f t="shared" si="10"/>
        <v>80</v>
      </c>
      <c r="G139" s="68" t="str">
        <f t="shared" si="11"/>
        <v/>
      </c>
      <c r="H139" s="45" t="str">
        <f t="shared" si="6"/>
        <v xml:space="preserve"> </v>
      </c>
    </row>
    <row r="140" spans="1:8" x14ac:dyDescent="0.25">
      <c r="A140" s="90">
        <f t="shared" si="7"/>
        <v>621</v>
      </c>
      <c r="B140" s="44">
        <f t="shared" si="7"/>
        <v>44671</v>
      </c>
      <c r="C140" s="95"/>
      <c r="D140" s="65">
        <f t="shared" si="8"/>
        <v>0</v>
      </c>
      <c r="E140" s="65">
        <f t="shared" si="9"/>
        <v>0</v>
      </c>
      <c r="F140" s="93">
        <f t="shared" si="10"/>
        <v>80</v>
      </c>
      <c r="G140" s="68" t="str">
        <f t="shared" si="11"/>
        <v/>
      </c>
      <c r="H140" s="45" t="str">
        <f t="shared" si="6"/>
        <v xml:space="preserve"> </v>
      </c>
    </row>
    <row r="141" spans="1:8" x14ac:dyDescent="0.25">
      <c r="A141" s="90">
        <f t="shared" si="7"/>
        <v>626</v>
      </c>
      <c r="B141" s="44">
        <f t="shared" si="7"/>
        <v>44676</v>
      </c>
      <c r="C141" s="95"/>
      <c r="D141" s="65">
        <f t="shared" si="8"/>
        <v>0</v>
      </c>
      <c r="E141" s="65">
        <f t="shared" si="9"/>
        <v>0</v>
      </c>
      <c r="F141" s="93">
        <f t="shared" si="10"/>
        <v>80</v>
      </c>
      <c r="G141" s="68" t="str">
        <f t="shared" si="11"/>
        <v/>
      </c>
      <c r="H141" s="45" t="str">
        <f t="shared" si="6"/>
        <v xml:space="preserve"> </v>
      </c>
    </row>
    <row r="142" spans="1:8" x14ac:dyDescent="0.25">
      <c r="A142" s="90">
        <f t="shared" si="7"/>
        <v>631</v>
      </c>
      <c r="B142" s="44">
        <f t="shared" si="7"/>
        <v>44681</v>
      </c>
      <c r="C142" s="95"/>
      <c r="D142" s="65">
        <f t="shared" si="8"/>
        <v>0</v>
      </c>
      <c r="E142" s="65">
        <f t="shared" si="9"/>
        <v>0</v>
      </c>
      <c r="F142" s="93">
        <f t="shared" si="10"/>
        <v>80</v>
      </c>
      <c r="G142" s="68" t="str">
        <f t="shared" si="11"/>
        <v/>
      </c>
      <c r="H142" s="45" t="str">
        <f t="shared" si="6"/>
        <v xml:space="preserve"> </v>
      </c>
    </row>
    <row r="143" spans="1:8" x14ac:dyDescent="0.25">
      <c r="A143" s="90">
        <f t="shared" si="7"/>
        <v>636</v>
      </c>
      <c r="B143" s="44">
        <f t="shared" si="7"/>
        <v>44686</v>
      </c>
      <c r="C143" s="95"/>
      <c r="D143" s="65">
        <f t="shared" si="8"/>
        <v>0</v>
      </c>
      <c r="E143" s="65">
        <f t="shared" si="9"/>
        <v>0</v>
      </c>
      <c r="F143" s="93">
        <f t="shared" si="10"/>
        <v>80</v>
      </c>
      <c r="G143" s="68" t="str">
        <f t="shared" si="11"/>
        <v/>
      </c>
      <c r="H143" s="45" t="str">
        <f t="shared" si="6"/>
        <v xml:space="preserve"> </v>
      </c>
    </row>
    <row r="144" spans="1:8" x14ac:dyDescent="0.25">
      <c r="A144" s="90">
        <f t="shared" si="7"/>
        <v>641</v>
      </c>
      <c r="B144" s="44">
        <f t="shared" si="7"/>
        <v>44691</v>
      </c>
      <c r="C144" s="95"/>
      <c r="D144" s="65">
        <f t="shared" si="8"/>
        <v>0</v>
      </c>
      <c r="E144" s="65">
        <f t="shared" si="9"/>
        <v>0</v>
      </c>
      <c r="F144" s="93">
        <f t="shared" si="10"/>
        <v>80</v>
      </c>
      <c r="G144" s="68" t="str">
        <f t="shared" si="11"/>
        <v/>
      </c>
      <c r="H144" s="45" t="str">
        <f t="shared" si="6"/>
        <v xml:space="preserve"> </v>
      </c>
    </row>
    <row r="145" spans="1:8" x14ac:dyDescent="0.25">
      <c r="A145" s="90">
        <f t="shared" si="7"/>
        <v>646</v>
      </c>
      <c r="B145" s="44">
        <f t="shared" si="7"/>
        <v>44696</v>
      </c>
      <c r="C145" s="95"/>
      <c r="D145" s="65">
        <f t="shared" si="8"/>
        <v>0</v>
      </c>
      <c r="E145" s="65">
        <f t="shared" si="9"/>
        <v>0</v>
      </c>
      <c r="F145" s="93">
        <f t="shared" si="10"/>
        <v>80</v>
      </c>
      <c r="G145" s="68" t="str">
        <f t="shared" si="11"/>
        <v/>
      </c>
      <c r="H145" s="45" t="str">
        <f t="shared" ref="H145:H208" si="12">IF(ISBLANK(C145)," ",C145/($H$5/100)^2)</f>
        <v xml:space="preserve"> </v>
      </c>
    </row>
    <row r="146" spans="1:8" x14ac:dyDescent="0.25">
      <c r="A146" s="90">
        <f t="shared" ref="A146:B209" si="13">A145+$C$8</f>
        <v>651</v>
      </c>
      <c r="B146" s="44">
        <f t="shared" si="13"/>
        <v>44701</v>
      </c>
      <c r="C146" s="95"/>
      <c r="D146" s="65">
        <f t="shared" ref="D146:D209" si="14">IF(ISBLANK(C146),,C146-C145)</f>
        <v>0</v>
      </c>
      <c r="E146" s="65">
        <f t="shared" ref="E146:E209" si="15">IF(ISBLANK(C146),,C146-C$5)</f>
        <v>0</v>
      </c>
      <c r="F146" s="93">
        <f t="shared" ref="F146:F209" si="16">IF(F145&gt;F$5,F145+C$10/1000*$C$8,$F$5)</f>
        <v>80</v>
      </c>
      <c r="G146" s="68" t="str">
        <f t="shared" ref="G146:G209" si="17">IF(ISBLANK(C146),"",((F146-C146)))</f>
        <v/>
      </c>
      <c r="H146" s="45" t="str">
        <f t="shared" si="12"/>
        <v xml:space="preserve"> </v>
      </c>
    </row>
    <row r="147" spans="1:8" x14ac:dyDescent="0.25">
      <c r="A147" s="90">
        <f t="shared" si="13"/>
        <v>656</v>
      </c>
      <c r="B147" s="44">
        <f t="shared" si="13"/>
        <v>44706</v>
      </c>
      <c r="C147" s="95"/>
      <c r="D147" s="65">
        <f t="shared" si="14"/>
        <v>0</v>
      </c>
      <c r="E147" s="65">
        <f t="shared" si="15"/>
        <v>0</v>
      </c>
      <c r="F147" s="93">
        <f t="shared" si="16"/>
        <v>80</v>
      </c>
      <c r="G147" s="68" t="str">
        <f t="shared" si="17"/>
        <v/>
      </c>
      <c r="H147" s="45" t="str">
        <f t="shared" si="12"/>
        <v xml:space="preserve"> </v>
      </c>
    </row>
    <row r="148" spans="1:8" x14ac:dyDescent="0.25">
      <c r="A148" s="90">
        <f t="shared" si="13"/>
        <v>661</v>
      </c>
      <c r="B148" s="44">
        <f t="shared" si="13"/>
        <v>44711</v>
      </c>
      <c r="C148" s="95"/>
      <c r="D148" s="65">
        <f t="shared" si="14"/>
        <v>0</v>
      </c>
      <c r="E148" s="65">
        <f t="shared" si="15"/>
        <v>0</v>
      </c>
      <c r="F148" s="93">
        <f t="shared" si="16"/>
        <v>80</v>
      </c>
      <c r="G148" s="68" t="str">
        <f t="shared" si="17"/>
        <v/>
      </c>
      <c r="H148" s="45" t="str">
        <f t="shared" si="12"/>
        <v xml:space="preserve"> </v>
      </c>
    </row>
    <row r="149" spans="1:8" x14ac:dyDescent="0.25">
      <c r="A149" s="90">
        <f t="shared" si="13"/>
        <v>666</v>
      </c>
      <c r="B149" s="44">
        <f t="shared" si="13"/>
        <v>44716</v>
      </c>
      <c r="C149" s="95"/>
      <c r="D149" s="65">
        <f t="shared" si="14"/>
        <v>0</v>
      </c>
      <c r="E149" s="65">
        <f t="shared" si="15"/>
        <v>0</v>
      </c>
      <c r="F149" s="93">
        <f t="shared" si="16"/>
        <v>80</v>
      </c>
      <c r="G149" s="68" t="str">
        <f t="shared" si="17"/>
        <v/>
      </c>
      <c r="H149" s="45" t="str">
        <f t="shared" si="12"/>
        <v xml:space="preserve"> </v>
      </c>
    </row>
    <row r="150" spans="1:8" x14ac:dyDescent="0.25">
      <c r="A150" s="90">
        <f t="shared" si="13"/>
        <v>671</v>
      </c>
      <c r="B150" s="44">
        <f t="shared" si="13"/>
        <v>44721</v>
      </c>
      <c r="C150" s="95"/>
      <c r="D150" s="65">
        <f t="shared" si="14"/>
        <v>0</v>
      </c>
      <c r="E150" s="65">
        <f t="shared" si="15"/>
        <v>0</v>
      </c>
      <c r="F150" s="93">
        <f t="shared" si="16"/>
        <v>80</v>
      </c>
      <c r="G150" s="68" t="str">
        <f t="shared" si="17"/>
        <v/>
      </c>
      <c r="H150" s="45" t="str">
        <f t="shared" si="12"/>
        <v xml:space="preserve"> </v>
      </c>
    </row>
    <row r="151" spans="1:8" x14ac:dyDescent="0.25">
      <c r="A151" s="90">
        <f t="shared" si="13"/>
        <v>676</v>
      </c>
      <c r="B151" s="44">
        <f t="shared" si="13"/>
        <v>44726</v>
      </c>
      <c r="C151" s="95"/>
      <c r="D151" s="65">
        <f t="shared" si="14"/>
        <v>0</v>
      </c>
      <c r="E151" s="65">
        <f t="shared" si="15"/>
        <v>0</v>
      </c>
      <c r="F151" s="93">
        <f t="shared" si="16"/>
        <v>80</v>
      </c>
      <c r="G151" s="68" t="str">
        <f t="shared" si="17"/>
        <v/>
      </c>
      <c r="H151" s="45" t="str">
        <f t="shared" si="12"/>
        <v xml:space="preserve"> </v>
      </c>
    </row>
    <row r="152" spans="1:8" x14ac:dyDescent="0.25">
      <c r="A152" s="90">
        <f t="shared" si="13"/>
        <v>681</v>
      </c>
      <c r="B152" s="44">
        <f t="shared" si="13"/>
        <v>44731</v>
      </c>
      <c r="C152" s="95"/>
      <c r="D152" s="65">
        <f t="shared" si="14"/>
        <v>0</v>
      </c>
      <c r="E152" s="65">
        <f t="shared" si="15"/>
        <v>0</v>
      </c>
      <c r="F152" s="93">
        <f t="shared" si="16"/>
        <v>80</v>
      </c>
      <c r="G152" s="68" t="str">
        <f t="shared" si="17"/>
        <v/>
      </c>
      <c r="H152" s="45" t="str">
        <f t="shared" si="12"/>
        <v xml:space="preserve"> </v>
      </c>
    </row>
    <row r="153" spans="1:8" x14ac:dyDescent="0.25">
      <c r="A153" s="90">
        <f t="shared" si="13"/>
        <v>686</v>
      </c>
      <c r="B153" s="44">
        <f t="shared" si="13"/>
        <v>44736</v>
      </c>
      <c r="C153" s="95"/>
      <c r="D153" s="65">
        <f t="shared" si="14"/>
        <v>0</v>
      </c>
      <c r="E153" s="65">
        <f t="shared" si="15"/>
        <v>0</v>
      </c>
      <c r="F153" s="93">
        <f t="shared" si="16"/>
        <v>80</v>
      </c>
      <c r="G153" s="68" t="str">
        <f t="shared" si="17"/>
        <v/>
      </c>
      <c r="H153" s="45" t="str">
        <f t="shared" si="12"/>
        <v xml:space="preserve"> </v>
      </c>
    </row>
    <row r="154" spans="1:8" x14ac:dyDescent="0.25">
      <c r="A154" s="90">
        <f t="shared" si="13"/>
        <v>691</v>
      </c>
      <c r="B154" s="44">
        <f t="shared" si="13"/>
        <v>44741</v>
      </c>
      <c r="C154" s="95"/>
      <c r="D154" s="65">
        <f t="shared" si="14"/>
        <v>0</v>
      </c>
      <c r="E154" s="65">
        <f t="shared" si="15"/>
        <v>0</v>
      </c>
      <c r="F154" s="93">
        <f t="shared" si="16"/>
        <v>80</v>
      </c>
      <c r="G154" s="68" t="str">
        <f t="shared" si="17"/>
        <v/>
      </c>
      <c r="H154" s="45" t="str">
        <f t="shared" si="12"/>
        <v xml:space="preserve"> </v>
      </c>
    </row>
    <row r="155" spans="1:8" x14ac:dyDescent="0.25">
      <c r="A155" s="90">
        <f t="shared" si="13"/>
        <v>696</v>
      </c>
      <c r="B155" s="44">
        <f t="shared" si="13"/>
        <v>44746</v>
      </c>
      <c r="C155" s="95"/>
      <c r="D155" s="65">
        <f t="shared" si="14"/>
        <v>0</v>
      </c>
      <c r="E155" s="65">
        <f t="shared" si="15"/>
        <v>0</v>
      </c>
      <c r="F155" s="93">
        <f t="shared" si="16"/>
        <v>80</v>
      </c>
      <c r="G155" s="68" t="str">
        <f t="shared" si="17"/>
        <v/>
      </c>
      <c r="H155" s="45" t="str">
        <f t="shared" si="12"/>
        <v xml:space="preserve"> </v>
      </c>
    </row>
    <row r="156" spans="1:8" x14ac:dyDescent="0.25">
      <c r="A156" s="90">
        <f t="shared" si="13"/>
        <v>701</v>
      </c>
      <c r="B156" s="44">
        <f t="shared" si="13"/>
        <v>44751</v>
      </c>
      <c r="C156" s="95"/>
      <c r="D156" s="65">
        <f t="shared" si="14"/>
        <v>0</v>
      </c>
      <c r="E156" s="65">
        <f t="shared" si="15"/>
        <v>0</v>
      </c>
      <c r="F156" s="93">
        <f t="shared" si="16"/>
        <v>80</v>
      </c>
      <c r="G156" s="68" t="str">
        <f t="shared" si="17"/>
        <v/>
      </c>
      <c r="H156" s="45" t="str">
        <f t="shared" si="12"/>
        <v xml:space="preserve"> </v>
      </c>
    </row>
    <row r="157" spans="1:8" x14ac:dyDescent="0.25">
      <c r="A157" s="90">
        <f t="shared" si="13"/>
        <v>706</v>
      </c>
      <c r="B157" s="44">
        <f t="shared" si="13"/>
        <v>44756</v>
      </c>
      <c r="C157" s="95"/>
      <c r="D157" s="65">
        <f t="shared" si="14"/>
        <v>0</v>
      </c>
      <c r="E157" s="65">
        <f t="shared" si="15"/>
        <v>0</v>
      </c>
      <c r="F157" s="93">
        <f t="shared" si="16"/>
        <v>80</v>
      </c>
      <c r="G157" s="68" t="str">
        <f t="shared" si="17"/>
        <v/>
      </c>
      <c r="H157" s="45" t="str">
        <f t="shared" si="12"/>
        <v xml:space="preserve"> </v>
      </c>
    </row>
    <row r="158" spans="1:8" x14ac:dyDescent="0.25">
      <c r="A158" s="90">
        <f t="shared" si="13"/>
        <v>711</v>
      </c>
      <c r="B158" s="44">
        <f t="shared" si="13"/>
        <v>44761</v>
      </c>
      <c r="C158" s="95"/>
      <c r="D158" s="65">
        <f t="shared" si="14"/>
        <v>0</v>
      </c>
      <c r="E158" s="65">
        <f t="shared" si="15"/>
        <v>0</v>
      </c>
      <c r="F158" s="93">
        <f t="shared" si="16"/>
        <v>80</v>
      </c>
      <c r="G158" s="68" t="str">
        <f t="shared" si="17"/>
        <v/>
      </c>
      <c r="H158" s="45" t="str">
        <f t="shared" si="12"/>
        <v xml:space="preserve"> </v>
      </c>
    </row>
    <row r="159" spans="1:8" x14ac:dyDescent="0.25">
      <c r="A159" s="90">
        <f t="shared" si="13"/>
        <v>716</v>
      </c>
      <c r="B159" s="44">
        <f t="shared" si="13"/>
        <v>44766</v>
      </c>
      <c r="C159" s="95"/>
      <c r="D159" s="65">
        <f t="shared" si="14"/>
        <v>0</v>
      </c>
      <c r="E159" s="65">
        <f t="shared" si="15"/>
        <v>0</v>
      </c>
      <c r="F159" s="93">
        <f t="shared" si="16"/>
        <v>80</v>
      </c>
      <c r="G159" s="68" t="str">
        <f t="shared" si="17"/>
        <v/>
      </c>
      <c r="H159" s="45" t="str">
        <f t="shared" si="12"/>
        <v xml:space="preserve"> </v>
      </c>
    </row>
    <row r="160" spans="1:8" x14ac:dyDescent="0.25">
      <c r="A160" s="90">
        <f t="shared" si="13"/>
        <v>721</v>
      </c>
      <c r="B160" s="44">
        <f t="shared" si="13"/>
        <v>44771</v>
      </c>
      <c r="C160" s="95"/>
      <c r="D160" s="65">
        <f t="shared" si="14"/>
        <v>0</v>
      </c>
      <c r="E160" s="65">
        <f t="shared" si="15"/>
        <v>0</v>
      </c>
      <c r="F160" s="93">
        <f t="shared" si="16"/>
        <v>80</v>
      </c>
      <c r="G160" s="68" t="str">
        <f t="shared" si="17"/>
        <v/>
      </c>
      <c r="H160" s="45" t="str">
        <f t="shared" si="12"/>
        <v xml:space="preserve"> </v>
      </c>
    </row>
    <row r="161" spans="1:8" x14ac:dyDescent="0.25">
      <c r="A161" s="90">
        <f t="shared" si="13"/>
        <v>726</v>
      </c>
      <c r="B161" s="44">
        <f t="shared" si="13"/>
        <v>44776</v>
      </c>
      <c r="C161" s="95"/>
      <c r="D161" s="65">
        <f t="shared" si="14"/>
        <v>0</v>
      </c>
      <c r="E161" s="65">
        <f t="shared" si="15"/>
        <v>0</v>
      </c>
      <c r="F161" s="93">
        <f t="shared" si="16"/>
        <v>80</v>
      </c>
      <c r="G161" s="68" t="str">
        <f t="shared" si="17"/>
        <v/>
      </c>
      <c r="H161" s="45" t="str">
        <f t="shared" si="12"/>
        <v xml:space="preserve"> </v>
      </c>
    </row>
    <row r="162" spans="1:8" x14ac:dyDescent="0.25">
      <c r="A162" s="90">
        <f t="shared" si="13"/>
        <v>731</v>
      </c>
      <c r="B162" s="44">
        <f t="shared" si="13"/>
        <v>44781</v>
      </c>
      <c r="C162" s="95"/>
      <c r="D162" s="65">
        <f t="shared" si="14"/>
        <v>0</v>
      </c>
      <c r="E162" s="65">
        <f t="shared" si="15"/>
        <v>0</v>
      </c>
      <c r="F162" s="93">
        <f t="shared" si="16"/>
        <v>80</v>
      </c>
      <c r="G162" s="68" t="str">
        <f t="shared" si="17"/>
        <v/>
      </c>
      <c r="H162" s="45" t="str">
        <f t="shared" si="12"/>
        <v xml:space="preserve"> </v>
      </c>
    </row>
    <row r="163" spans="1:8" x14ac:dyDescent="0.25">
      <c r="A163" s="90">
        <f t="shared" si="13"/>
        <v>736</v>
      </c>
      <c r="B163" s="44">
        <f t="shared" si="13"/>
        <v>44786</v>
      </c>
      <c r="C163" s="95"/>
      <c r="D163" s="65">
        <f t="shared" si="14"/>
        <v>0</v>
      </c>
      <c r="E163" s="65">
        <f t="shared" si="15"/>
        <v>0</v>
      </c>
      <c r="F163" s="93">
        <f t="shared" si="16"/>
        <v>80</v>
      </c>
      <c r="G163" s="68" t="str">
        <f t="shared" si="17"/>
        <v/>
      </c>
      <c r="H163" s="45" t="str">
        <f t="shared" si="12"/>
        <v xml:space="preserve"> </v>
      </c>
    </row>
    <row r="164" spans="1:8" x14ac:dyDescent="0.25">
      <c r="A164" s="90">
        <f t="shared" si="13"/>
        <v>741</v>
      </c>
      <c r="B164" s="44">
        <f t="shared" si="13"/>
        <v>44791</v>
      </c>
      <c r="C164" s="95"/>
      <c r="D164" s="65">
        <f t="shared" si="14"/>
        <v>0</v>
      </c>
      <c r="E164" s="65">
        <f t="shared" si="15"/>
        <v>0</v>
      </c>
      <c r="F164" s="93">
        <f t="shared" si="16"/>
        <v>80</v>
      </c>
      <c r="G164" s="68" t="str">
        <f t="shared" si="17"/>
        <v/>
      </c>
      <c r="H164" s="45" t="str">
        <f t="shared" si="12"/>
        <v xml:space="preserve"> </v>
      </c>
    </row>
    <row r="165" spans="1:8" x14ac:dyDescent="0.25">
      <c r="A165" s="90">
        <f t="shared" si="13"/>
        <v>746</v>
      </c>
      <c r="B165" s="44">
        <f t="shared" si="13"/>
        <v>44796</v>
      </c>
      <c r="C165" s="95"/>
      <c r="D165" s="65">
        <f t="shared" si="14"/>
        <v>0</v>
      </c>
      <c r="E165" s="65">
        <f t="shared" si="15"/>
        <v>0</v>
      </c>
      <c r="F165" s="93">
        <f t="shared" si="16"/>
        <v>80</v>
      </c>
      <c r="G165" s="68" t="str">
        <f t="shared" si="17"/>
        <v/>
      </c>
      <c r="H165" s="45" t="str">
        <f t="shared" si="12"/>
        <v xml:space="preserve"> </v>
      </c>
    </row>
    <row r="166" spans="1:8" x14ac:dyDescent="0.25">
      <c r="A166" s="90">
        <f t="shared" si="13"/>
        <v>751</v>
      </c>
      <c r="B166" s="44">
        <f t="shared" si="13"/>
        <v>44801</v>
      </c>
      <c r="C166" s="95"/>
      <c r="D166" s="65">
        <f t="shared" si="14"/>
        <v>0</v>
      </c>
      <c r="E166" s="65">
        <f t="shared" si="15"/>
        <v>0</v>
      </c>
      <c r="F166" s="93">
        <f t="shared" si="16"/>
        <v>80</v>
      </c>
      <c r="G166" s="68" t="str">
        <f t="shared" si="17"/>
        <v/>
      </c>
      <c r="H166" s="45" t="str">
        <f t="shared" si="12"/>
        <v xml:space="preserve"> </v>
      </c>
    </row>
    <row r="167" spans="1:8" x14ac:dyDescent="0.25">
      <c r="A167" s="90">
        <f t="shared" si="13"/>
        <v>756</v>
      </c>
      <c r="B167" s="44">
        <f t="shared" si="13"/>
        <v>44806</v>
      </c>
      <c r="C167" s="95"/>
      <c r="D167" s="65">
        <f t="shared" si="14"/>
        <v>0</v>
      </c>
      <c r="E167" s="65">
        <f t="shared" si="15"/>
        <v>0</v>
      </c>
      <c r="F167" s="93">
        <f t="shared" si="16"/>
        <v>80</v>
      </c>
      <c r="G167" s="68" t="str">
        <f t="shared" si="17"/>
        <v/>
      </c>
      <c r="H167" s="45" t="str">
        <f t="shared" si="12"/>
        <v xml:space="preserve"> </v>
      </c>
    </row>
    <row r="168" spans="1:8" x14ac:dyDescent="0.25">
      <c r="A168" s="90">
        <f t="shared" si="13"/>
        <v>761</v>
      </c>
      <c r="B168" s="44">
        <f t="shared" si="13"/>
        <v>44811</v>
      </c>
      <c r="C168" s="95"/>
      <c r="D168" s="65">
        <f t="shared" si="14"/>
        <v>0</v>
      </c>
      <c r="E168" s="65">
        <f t="shared" si="15"/>
        <v>0</v>
      </c>
      <c r="F168" s="93">
        <f t="shared" si="16"/>
        <v>80</v>
      </c>
      <c r="G168" s="68" t="str">
        <f t="shared" si="17"/>
        <v/>
      </c>
      <c r="H168" s="45" t="str">
        <f t="shared" si="12"/>
        <v xml:space="preserve"> </v>
      </c>
    </row>
    <row r="169" spans="1:8" x14ac:dyDescent="0.25">
      <c r="A169" s="90">
        <f t="shared" si="13"/>
        <v>766</v>
      </c>
      <c r="B169" s="44">
        <f t="shared" si="13"/>
        <v>44816</v>
      </c>
      <c r="C169" s="95"/>
      <c r="D169" s="65">
        <f t="shared" si="14"/>
        <v>0</v>
      </c>
      <c r="E169" s="65">
        <f t="shared" si="15"/>
        <v>0</v>
      </c>
      <c r="F169" s="93">
        <f t="shared" si="16"/>
        <v>80</v>
      </c>
      <c r="G169" s="68" t="str">
        <f t="shared" si="17"/>
        <v/>
      </c>
      <c r="H169" s="45" t="str">
        <f t="shared" si="12"/>
        <v xml:space="preserve"> </v>
      </c>
    </row>
    <row r="170" spans="1:8" x14ac:dyDescent="0.25">
      <c r="A170" s="90">
        <f t="shared" si="13"/>
        <v>771</v>
      </c>
      <c r="B170" s="44">
        <f t="shared" si="13"/>
        <v>44821</v>
      </c>
      <c r="C170" s="95"/>
      <c r="D170" s="65">
        <f t="shared" si="14"/>
        <v>0</v>
      </c>
      <c r="E170" s="65">
        <f t="shared" si="15"/>
        <v>0</v>
      </c>
      <c r="F170" s="93">
        <f t="shared" si="16"/>
        <v>80</v>
      </c>
      <c r="G170" s="68" t="str">
        <f t="shared" si="17"/>
        <v/>
      </c>
      <c r="H170" s="45" t="str">
        <f t="shared" si="12"/>
        <v xml:space="preserve"> </v>
      </c>
    </row>
    <row r="171" spans="1:8" x14ac:dyDescent="0.25">
      <c r="A171" s="90">
        <f t="shared" si="13"/>
        <v>776</v>
      </c>
      <c r="B171" s="44">
        <f t="shared" si="13"/>
        <v>44826</v>
      </c>
      <c r="C171" s="95"/>
      <c r="D171" s="65">
        <f t="shared" si="14"/>
        <v>0</v>
      </c>
      <c r="E171" s="65">
        <f t="shared" si="15"/>
        <v>0</v>
      </c>
      <c r="F171" s="93">
        <f t="shared" si="16"/>
        <v>80</v>
      </c>
      <c r="G171" s="68" t="str">
        <f t="shared" si="17"/>
        <v/>
      </c>
      <c r="H171" s="45" t="str">
        <f t="shared" si="12"/>
        <v xml:space="preserve"> </v>
      </c>
    </row>
    <row r="172" spans="1:8" x14ac:dyDescent="0.25">
      <c r="A172" s="90">
        <f t="shared" si="13"/>
        <v>781</v>
      </c>
      <c r="B172" s="44">
        <f t="shared" si="13"/>
        <v>44831</v>
      </c>
      <c r="C172" s="95"/>
      <c r="D172" s="65">
        <f t="shared" si="14"/>
        <v>0</v>
      </c>
      <c r="E172" s="65">
        <f t="shared" si="15"/>
        <v>0</v>
      </c>
      <c r="F172" s="93">
        <f t="shared" si="16"/>
        <v>80</v>
      </c>
      <c r="G172" s="68" t="str">
        <f t="shared" si="17"/>
        <v/>
      </c>
      <c r="H172" s="45" t="str">
        <f t="shared" si="12"/>
        <v xml:space="preserve"> </v>
      </c>
    </row>
    <row r="173" spans="1:8" x14ac:dyDescent="0.25">
      <c r="A173" s="90">
        <f t="shared" si="13"/>
        <v>786</v>
      </c>
      <c r="B173" s="44">
        <f t="shared" si="13"/>
        <v>44836</v>
      </c>
      <c r="C173" s="95"/>
      <c r="D173" s="65">
        <f t="shared" si="14"/>
        <v>0</v>
      </c>
      <c r="E173" s="65">
        <f t="shared" si="15"/>
        <v>0</v>
      </c>
      <c r="F173" s="93">
        <f t="shared" si="16"/>
        <v>80</v>
      </c>
      <c r="G173" s="68" t="str">
        <f t="shared" si="17"/>
        <v/>
      </c>
      <c r="H173" s="45" t="str">
        <f t="shared" si="12"/>
        <v xml:space="preserve"> </v>
      </c>
    </row>
    <row r="174" spans="1:8" x14ac:dyDescent="0.25">
      <c r="A174" s="90">
        <f t="shared" si="13"/>
        <v>791</v>
      </c>
      <c r="B174" s="44">
        <f t="shared" si="13"/>
        <v>44841</v>
      </c>
      <c r="C174" s="95"/>
      <c r="D174" s="65">
        <f t="shared" si="14"/>
        <v>0</v>
      </c>
      <c r="E174" s="65">
        <f t="shared" si="15"/>
        <v>0</v>
      </c>
      <c r="F174" s="93">
        <f t="shared" si="16"/>
        <v>80</v>
      </c>
      <c r="G174" s="68" t="str">
        <f t="shared" si="17"/>
        <v/>
      </c>
      <c r="H174" s="45" t="str">
        <f t="shared" si="12"/>
        <v xml:space="preserve"> </v>
      </c>
    </row>
    <row r="175" spans="1:8" x14ac:dyDescent="0.25">
      <c r="A175" s="90">
        <f t="shared" si="13"/>
        <v>796</v>
      </c>
      <c r="B175" s="44">
        <f t="shared" si="13"/>
        <v>44846</v>
      </c>
      <c r="C175" s="95"/>
      <c r="D175" s="65">
        <f t="shared" si="14"/>
        <v>0</v>
      </c>
      <c r="E175" s="65">
        <f t="shared" si="15"/>
        <v>0</v>
      </c>
      <c r="F175" s="93">
        <f t="shared" si="16"/>
        <v>80</v>
      </c>
      <c r="G175" s="68" t="str">
        <f t="shared" si="17"/>
        <v/>
      </c>
      <c r="H175" s="45" t="str">
        <f t="shared" si="12"/>
        <v xml:space="preserve"> </v>
      </c>
    </row>
    <row r="176" spans="1:8" x14ac:dyDescent="0.25">
      <c r="A176" s="90">
        <f t="shared" si="13"/>
        <v>801</v>
      </c>
      <c r="B176" s="44">
        <f t="shared" si="13"/>
        <v>44851</v>
      </c>
      <c r="C176" s="95"/>
      <c r="D176" s="65">
        <f t="shared" si="14"/>
        <v>0</v>
      </c>
      <c r="E176" s="65">
        <f t="shared" si="15"/>
        <v>0</v>
      </c>
      <c r="F176" s="93">
        <f t="shared" si="16"/>
        <v>80</v>
      </c>
      <c r="G176" s="68" t="str">
        <f t="shared" si="17"/>
        <v/>
      </c>
      <c r="H176" s="45" t="str">
        <f t="shared" si="12"/>
        <v xml:space="preserve"> </v>
      </c>
    </row>
    <row r="177" spans="1:8" x14ac:dyDescent="0.25">
      <c r="A177" s="90">
        <f t="shared" si="13"/>
        <v>806</v>
      </c>
      <c r="B177" s="44">
        <f t="shared" si="13"/>
        <v>44856</v>
      </c>
      <c r="C177" s="95"/>
      <c r="D177" s="65">
        <f t="shared" si="14"/>
        <v>0</v>
      </c>
      <c r="E177" s="65">
        <f t="shared" si="15"/>
        <v>0</v>
      </c>
      <c r="F177" s="93">
        <f t="shared" si="16"/>
        <v>80</v>
      </c>
      <c r="G177" s="68" t="str">
        <f t="shared" si="17"/>
        <v/>
      </c>
      <c r="H177" s="45" t="str">
        <f t="shared" si="12"/>
        <v xml:space="preserve"> </v>
      </c>
    </row>
    <row r="178" spans="1:8" x14ac:dyDescent="0.25">
      <c r="A178" s="90">
        <f t="shared" si="13"/>
        <v>811</v>
      </c>
      <c r="B178" s="44">
        <f t="shared" si="13"/>
        <v>44861</v>
      </c>
      <c r="C178" s="95"/>
      <c r="D178" s="65">
        <f t="shared" si="14"/>
        <v>0</v>
      </c>
      <c r="E178" s="65">
        <f t="shared" si="15"/>
        <v>0</v>
      </c>
      <c r="F178" s="93">
        <f t="shared" si="16"/>
        <v>80</v>
      </c>
      <c r="G178" s="68" t="str">
        <f t="shared" si="17"/>
        <v/>
      </c>
      <c r="H178" s="45" t="str">
        <f t="shared" si="12"/>
        <v xml:space="preserve"> </v>
      </c>
    </row>
    <row r="179" spans="1:8" x14ac:dyDescent="0.25">
      <c r="A179" s="90">
        <f t="shared" si="13"/>
        <v>816</v>
      </c>
      <c r="B179" s="44">
        <f t="shared" si="13"/>
        <v>44866</v>
      </c>
      <c r="C179" s="95"/>
      <c r="D179" s="65">
        <f t="shared" si="14"/>
        <v>0</v>
      </c>
      <c r="E179" s="65">
        <f t="shared" si="15"/>
        <v>0</v>
      </c>
      <c r="F179" s="93">
        <f t="shared" si="16"/>
        <v>80</v>
      </c>
      <c r="G179" s="68" t="str">
        <f t="shared" si="17"/>
        <v/>
      </c>
      <c r="H179" s="45" t="str">
        <f t="shared" si="12"/>
        <v xml:space="preserve"> </v>
      </c>
    </row>
    <row r="180" spans="1:8" x14ac:dyDescent="0.25">
      <c r="A180" s="90">
        <f t="shared" si="13"/>
        <v>821</v>
      </c>
      <c r="B180" s="44">
        <f t="shared" si="13"/>
        <v>44871</v>
      </c>
      <c r="C180" s="95"/>
      <c r="D180" s="65">
        <f t="shared" si="14"/>
        <v>0</v>
      </c>
      <c r="E180" s="65">
        <f t="shared" si="15"/>
        <v>0</v>
      </c>
      <c r="F180" s="93">
        <f t="shared" si="16"/>
        <v>80</v>
      </c>
      <c r="G180" s="68" t="str">
        <f t="shared" si="17"/>
        <v/>
      </c>
      <c r="H180" s="45" t="str">
        <f t="shared" si="12"/>
        <v xml:space="preserve"> </v>
      </c>
    </row>
    <row r="181" spans="1:8" x14ac:dyDescent="0.25">
      <c r="A181" s="90">
        <f t="shared" si="13"/>
        <v>826</v>
      </c>
      <c r="B181" s="44">
        <f t="shared" si="13"/>
        <v>44876</v>
      </c>
      <c r="C181" s="95"/>
      <c r="D181" s="65">
        <f t="shared" si="14"/>
        <v>0</v>
      </c>
      <c r="E181" s="65">
        <f t="shared" si="15"/>
        <v>0</v>
      </c>
      <c r="F181" s="93">
        <f t="shared" si="16"/>
        <v>80</v>
      </c>
      <c r="G181" s="68" t="str">
        <f t="shared" si="17"/>
        <v/>
      </c>
      <c r="H181" s="45" t="str">
        <f t="shared" si="12"/>
        <v xml:space="preserve"> </v>
      </c>
    </row>
    <row r="182" spans="1:8" x14ac:dyDescent="0.25">
      <c r="A182" s="90">
        <f t="shared" si="13"/>
        <v>831</v>
      </c>
      <c r="B182" s="44">
        <f t="shared" si="13"/>
        <v>44881</v>
      </c>
      <c r="C182" s="95"/>
      <c r="D182" s="65">
        <f t="shared" si="14"/>
        <v>0</v>
      </c>
      <c r="E182" s="65">
        <f t="shared" si="15"/>
        <v>0</v>
      </c>
      <c r="F182" s="93">
        <f t="shared" si="16"/>
        <v>80</v>
      </c>
      <c r="G182" s="68" t="str">
        <f t="shared" si="17"/>
        <v/>
      </c>
      <c r="H182" s="45" t="str">
        <f t="shared" si="12"/>
        <v xml:space="preserve"> </v>
      </c>
    </row>
    <row r="183" spans="1:8" x14ac:dyDescent="0.25">
      <c r="A183" s="90">
        <f t="shared" si="13"/>
        <v>836</v>
      </c>
      <c r="B183" s="44">
        <f t="shared" si="13"/>
        <v>44886</v>
      </c>
      <c r="C183" s="95"/>
      <c r="D183" s="65">
        <f t="shared" si="14"/>
        <v>0</v>
      </c>
      <c r="E183" s="65">
        <f t="shared" si="15"/>
        <v>0</v>
      </c>
      <c r="F183" s="93">
        <f t="shared" si="16"/>
        <v>80</v>
      </c>
      <c r="G183" s="68" t="str">
        <f t="shared" si="17"/>
        <v/>
      </c>
      <c r="H183" s="45" t="str">
        <f t="shared" si="12"/>
        <v xml:space="preserve"> </v>
      </c>
    </row>
    <row r="184" spans="1:8" x14ac:dyDescent="0.25">
      <c r="A184" s="90">
        <f t="shared" si="13"/>
        <v>841</v>
      </c>
      <c r="B184" s="44">
        <f t="shared" si="13"/>
        <v>44891</v>
      </c>
      <c r="C184" s="95"/>
      <c r="D184" s="65">
        <f t="shared" si="14"/>
        <v>0</v>
      </c>
      <c r="E184" s="65">
        <f t="shared" si="15"/>
        <v>0</v>
      </c>
      <c r="F184" s="93">
        <f t="shared" si="16"/>
        <v>80</v>
      </c>
      <c r="G184" s="68" t="str">
        <f t="shared" si="17"/>
        <v/>
      </c>
      <c r="H184" s="45" t="str">
        <f t="shared" si="12"/>
        <v xml:space="preserve"> </v>
      </c>
    </row>
    <row r="185" spans="1:8" x14ac:dyDescent="0.25">
      <c r="A185" s="90">
        <f t="shared" si="13"/>
        <v>846</v>
      </c>
      <c r="B185" s="44">
        <f t="shared" si="13"/>
        <v>44896</v>
      </c>
      <c r="C185" s="95"/>
      <c r="D185" s="65">
        <f t="shared" si="14"/>
        <v>0</v>
      </c>
      <c r="E185" s="65">
        <f t="shared" si="15"/>
        <v>0</v>
      </c>
      <c r="F185" s="93">
        <f t="shared" si="16"/>
        <v>80</v>
      </c>
      <c r="G185" s="68" t="str">
        <f t="shared" si="17"/>
        <v/>
      </c>
      <c r="H185" s="45" t="str">
        <f t="shared" si="12"/>
        <v xml:space="preserve"> </v>
      </c>
    </row>
    <row r="186" spans="1:8" x14ac:dyDescent="0.25">
      <c r="A186" s="90">
        <f t="shared" si="13"/>
        <v>851</v>
      </c>
      <c r="B186" s="44">
        <f t="shared" si="13"/>
        <v>44901</v>
      </c>
      <c r="C186" s="95"/>
      <c r="D186" s="65">
        <f t="shared" si="14"/>
        <v>0</v>
      </c>
      <c r="E186" s="65">
        <f t="shared" si="15"/>
        <v>0</v>
      </c>
      <c r="F186" s="93">
        <f t="shared" si="16"/>
        <v>80</v>
      </c>
      <c r="G186" s="68" t="str">
        <f t="shared" si="17"/>
        <v/>
      </c>
      <c r="H186" s="45" t="str">
        <f t="shared" si="12"/>
        <v xml:space="preserve"> </v>
      </c>
    </row>
    <row r="187" spans="1:8" x14ac:dyDescent="0.25">
      <c r="A187" s="90">
        <f t="shared" si="13"/>
        <v>856</v>
      </c>
      <c r="B187" s="44">
        <f t="shared" si="13"/>
        <v>44906</v>
      </c>
      <c r="C187" s="95"/>
      <c r="D187" s="65">
        <f t="shared" si="14"/>
        <v>0</v>
      </c>
      <c r="E187" s="65">
        <f t="shared" si="15"/>
        <v>0</v>
      </c>
      <c r="F187" s="93">
        <f t="shared" si="16"/>
        <v>80</v>
      </c>
      <c r="G187" s="68" t="str">
        <f t="shared" si="17"/>
        <v/>
      </c>
      <c r="H187" s="45" t="str">
        <f t="shared" si="12"/>
        <v xml:space="preserve"> </v>
      </c>
    </row>
    <row r="188" spans="1:8" x14ac:dyDescent="0.25">
      <c r="A188" s="90">
        <f t="shared" si="13"/>
        <v>861</v>
      </c>
      <c r="B188" s="44">
        <f t="shared" si="13"/>
        <v>44911</v>
      </c>
      <c r="C188" s="95"/>
      <c r="D188" s="65">
        <f t="shared" si="14"/>
        <v>0</v>
      </c>
      <c r="E188" s="65">
        <f t="shared" si="15"/>
        <v>0</v>
      </c>
      <c r="F188" s="93">
        <f t="shared" si="16"/>
        <v>80</v>
      </c>
      <c r="G188" s="68" t="str">
        <f t="shared" si="17"/>
        <v/>
      </c>
      <c r="H188" s="45" t="str">
        <f t="shared" si="12"/>
        <v xml:space="preserve"> </v>
      </c>
    </row>
    <row r="189" spans="1:8" x14ac:dyDescent="0.25">
      <c r="A189" s="90">
        <f t="shared" si="13"/>
        <v>866</v>
      </c>
      <c r="B189" s="44">
        <f t="shared" si="13"/>
        <v>44916</v>
      </c>
      <c r="C189" s="95"/>
      <c r="D189" s="65">
        <f t="shared" si="14"/>
        <v>0</v>
      </c>
      <c r="E189" s="65">
        <f t="shared" si="15"/>
        <v>0</v>
      </c>
      <c r="F189" s="93">
        <f t="shared" si="16"/>
        <v>80</v>
      </c>
      <c r="G189" s="68" t="str">
        <f t="shared" si="17"/>
        <v/>
      </c>
      <c r="H189" s="45" t="str">
        <f t="shared" si="12"/>
        <v xml:space="preserve"> </v>
      </c>
    </row>
    <row r="190" spans="1:8" x14ac:dyDescent="0.25">
      <c r="A190" s="90">
        <f t="shared" si="13"/>
        <v>871</v>
      </c>
      <c r="B190" s="44">
        <f t="shared" si="13"/>
        <v>44921</v>
      </c>
      <c r="C190" s="95"/>
      <c r="D190" s="65">
        <f t="shared" si="14"/>
        <v>0</v>
      </c>
      <c r="E190" s="65">
        <f t="shared" si="15"/>
        <v>0</v>
      </c>
      <c r="F190" s="93">
        <f t="shared" si="16"/>
        <v>80</v>
      </c>
      <c r="G190" s="68" t="str">
        <f t="shared" si="17"/>
        <v/>
      </c>
      <c r="H190" s="45" t="str">
        <f t="shared" si="12"/>
        <v xml:space="preserve"> </v>
      </c>
    </row>
    <row r="191" spans="1:8" x14ac:dyDescent="0.25">
      <c r="A191" s="90">
        <f t="shared" si="13"/>
        <v>876</v>
      </c>
      <c r="B191" s="44">
        <f t="shared" si="13"/>
        <v>44926</v>
      </c>
      <c r="C191" s="95"/>
      <c r="D191" s="65">
        <f t="shared" si="14"/>
        <v>0</v>
      </c>
      <c r="E191" s="65">
        <f t="shared" si="15"/>
        <v>0</v>
      </c>
      <c r="F191" s="93">
        <f t="shared" si="16"/>
        <v>80</v>
      </c>
      <c r="G191" s="68" t="str">
        <f t="shared" si="17"/>
        <v/>
      </c>
      <c r="H191" s="45" t="str">
        <f t="shared" si="12"/>
        <v xml:space="preserve"> </v>
      </c>
    </row>
    <row r="192" spans="1:8" x14ac:dyDescent="0.25">
      <c r="A192" s="90">
        <f t="shared" si="13"/>
        <v>881</v>
      </c>
      <c r="B192" s="44">
        <f t="shared" si="13"/>
        <v>44931</v>
      </c>
      <c r="C192" s="95"/>
      <c r="D192" s="65">
        <f t="shared" si="14"/>
        <v>0</v>
      </c>
      <c r="E192" s="65">
        <f t="shared" si="15"/>
        <v>0</v>
      </c>
      <c r="F192" s="93">
        <f t="shared" si="16"/>
        <v>80</v>
      </c>
      <c r="G192" s="68" t="str">
        <f t="shared" si="17"/>
        <v/>
      </c>
      <c r="H192" s="45" t="str">
        <f t="shared" si="12"/>
        <v xml:space="preserve"> </v>
      </c>
    </row>
    <row r="193" spans="1:8" x14ac:dyDescent="0.25">
      <c r="A193" s="90">
        <f t="shared" si="13"/>
        <v>886</v>
      </c>
      <c r="B193" s="44">
        <f t="shared" si="13"/>
        <v>44936</v>
      </c>
      <c r="C193" s="95"/>
      <c r="D193" s="65">
        <f t="shared" si="14"/>
        <v>0</v>
      </c>
      <c r="E193" s="65">
        <f t="shared" si="15"/>
        <v>0</v>
      </c>
      <c r="F193" s="93">
        <f t="shared" si="16"/>
        <v>80</v>
      </c>
      <c r="G193" s="68" t="str">
        <f t="shared" si="17"/>
        <v/>
      </c>
      <c r="H193" s="45" t="str">
        <f t="shared" si="12"/>
        <v xml:space="preserve"> </v>
      </c>
    </row>
    <row r="194" spans="1:8" x14ac:dyDescent="0.25">
      <c r="A194" s="90">
        <f t="shared" si="13"/>
        <v>891</v>
      </c>
      <c r="B194" s="44">
        <f t="shared" si="13"/>
        <v>44941</v>
      </c>
      <c r="C194" s="95"/>
      <c r="D194" s="65">
        <f t="shared" si="14"/>
        <v>0</v>
      </c>
      <c r="E194" s="65">
        <f t="shared" si="15"/>
        <v>0</v>
      </c>
      <c r="F194" s="93">
        <f t="shared" si="16"/>
        <v>80</v>
      </c>
      <c r="G194" s="68" t="str">
        <f t="shared" si="17"/>
        <v/>
      </c>
      <c r="H194" s="45" t="str">
        <f t="shared" si="12"/>
        <v xml:space="preserve"> </v>
      </c>
    </row>
    <row r="195" spans="1:8" x14ac:dyDescent="0.25">
      <c r="A195" s="90">
        <f t="shared" si="13"/>
        <v>896</v>
      </c>
      <c r="B195" s="44">
        <f t="shared" si="13"/>
        <v>44946</v>
      </c>
      <c r="C195" s="95"/>
      <c r="D195" s="65">
        <f t="shared" si="14"/>
        <v>0</v>
      </c>
      <c r="E195" s="65">
        <f t="shared" si="15"/>
        <v>0</v>
      </c>
      <c r="F195" s="93">
        <f t="shared" si="16"/>
        <v>80</v>
      </c>
      <c r="G195" s="68" t="str">
        <f t="shared" si="17"/>
        <v/>
      </c>
      <c r="H195" s="45" t="str">
        <f t="shared" si="12"/>
        <v xml:space="preserve"> </v>
      </c>
    </row>
    <row r="196" spans="1:8" x14ac:dyDescent="0.25">
      <c r="A196" s="90">
        <f t="shared" si="13"/>
        <v>901</v>
      </c>
      <c r="B196" s="44">
        <f t="shared" si="13"/>
        <v>44951</v>
      </c>
      <c r="C196" s="95"/>
      <c r="D196" s="65">
        <f t="shared" si="14"/>
        <v>0</v>
      </c>
      <c r="E196" s="65">
        <f t="shared" si="15"/>
        <v>0</v>
      </c>
      <c r="F196" s="93">
        <f t="shared" si="16"/>
        <v>80</v>
      </c>
      <c r="G196" s="68" t="str">
        <f t="shared" si="17"/>
        <v/>
      </c>
      <c r="H196" s="45" t="str">
        <f t="shared" si="12"/>
        <v xml:space="preserve"> </v>
      </c>
    </row>
    <row r="197" spans="1:8" x14ac:dyDescent="0.25">
      <c r="A197" s="90">
        <f t="shared" si="13"/>
        <v>906</v>
      </c>
      <c r="B197" s="44">
        <f t="shared" si="13"/>
        <v>44956</v>
      </c>
      <c r="C197" s="95"/>
      <c r="D197" s="65">
        <f t="shared" si="14"/>
        <v>0</v>
      </c>
      <c r="E197" s="65">
        <f t="shared" si="15"/>
        <v>0</v>
      </c>
      <c r="F197" s="93">
        <f t="shared" si="16"/>
        <v>80</v>
      </c>
      <c r="G197" s="68" t="str">
        <f t="shared" si="17"/>
        <v/>
      </c>
      <c r="H197" s="45" t="str">
        <f t="shared" si="12"/>
        <v xml:space="preserve"> </v>
      </c>
    </row>
    <row r="198" spans="1:8" x14ac:dyDescent="0.25">
      <c r="A198" s="90">
        <f t="shared" si="13"/>
        <v>911</v>
      </c>
      <c r="B198" s="44">
        <f t="shared" si="13"/>
        <v>44961</v>
      </c>
      <c r="C198" s="95"/>
      <c r="D198" s="65">
        <f t="shared" si="14"/>
        <v>0</v>
      </c>
      <c r="E198" s="65">
        <f t="shared" si="15"/>
        <v>0</v>
      </c>
      <c r="F198" s="93">
        <f t="shared" si="16"/>
        <v>80</v>
      </c>
      <c r="G198" s="68" t="str">
        <f t="shared" si="17"/>
        <v/>
      </c>
      <c r="H198" s="45" t="str">
        <f t="shared" si="12"/>
        <v xml:space="preserve"> </v>
      </c>
    </row>
    <row r="199" spans="1:8" x14ac:dyDescent="0.25">
      <c r="A199" s="90">
        <f t="shared" si="13"/>
        <v>916</v>
      </c>
      <c r="B199" s="44">
        <f t="shared" si="13"/>
        <v>44966</v>
      </c>
      <c r="C199" s="95"/>
      <c r="D199" s="65">
        <f t="shared" si="14"/>
        <v>0</v>
      </c>
      <c r="E199" s="65">
        <f t="shared" si="15"/>
        <v>0</v>
      </c>
      <c r="F199" s="93">
        <f t="shared" si="16"/>
        <v>80</v>
      </c>
      <c r="G199" s="68" t="str">
        <f t="shared" si="17"/>
        <v/>
      </c>
      <c r="H199" s="45" t="str">
        <f t="shared" si="12"/>
        <v xml:space="preserve"> </v>
      </c>
    </row>
    <row r="200" spans="1:8" x14ac:dyDescent="0.25">
      <c r="A200" s="90">
        <f t="shared" si="13"/>
        <v>921</v>
      </c>
      <c r="B200" s="44">
        <f t="shared" si="13"/>
        <v>44971</v>
      </c>
      <c r="C200" s="95"/>
      <c r="D200" s="65">
        <f t="shared" si="14"/>
        <v>0</v>
      </c>
      <c r="E200" s="65">
        <f t="shared" si="15"/>
        <v>0</v>
      </c>
      <c r="F200" s="93">
        <f t="shared" si="16"/>
        <v>80</v>
      </c>
      <c r="G200" s="68" t="str">
        <f t="shared" si="17"/>
        <v/>
      </c>
      <c r="H200" s="45" t="str">
        <f t="shared" si="12"/>
        <v xml:space="preserve"> </v>
      </c>
    </row>
    <row r="201" spans="1:8" x14ac:dyDescent="0.25">
      <c r="A201" s="90">
        <f t="shared" si="13"/>
        <v>926</v>
      </c>
      <c r="B201" s="44">
        <f t="shared" si="13"/>
        <v>44976</v>
      </c>
      <c r="C201" s="95"/>
      <c r="D201" s="65">
        <f t="shared" si="14"/>
        <v>0</v>
      </c>
      <c r="E201" s="65">
        <f t="shared" si="15"/>
        <v>0</v>
      </c>
      <c r="F201" s="93">
        <f t="shared" si="16"/>
        <v>80</v>
      </c>
      <c r="G201" s="68" t="str">
        <f t="shared" si="17"/>
        <v/>
      </c>
      <c r="H201" s="45" t="str">
        <f t="shared" si="12"/>
        <v xml:space="preserve"> </v>
      </c>
    </row>
    <row r="202" spans="1:8" x14ac:dyDescent="0.25">
      <c r="A202" s="90">
        <f t="shared" si="13"/>
        <v>931</v>
      </c>
      <c r="B202" s="44">
        <f t="shared" si="13"/>
        <v>44981</v>
      </c>
      <c r="C202" s="95"/>
      <c r="D202" s="65">
        <f t="shared" si="14"/>
        <v>0</v>
      </c>
      <c r="E202" s="65">
        <f t="shared" si="15"/>
        <v>0</v>
      </c>
      <c r="F202" s="93">
        <f t="shared" si="16"/>
        <v>80</v>
      </c>
      <c r="G202" s="68" t="str">
        <f t="shared" si="17"/>
        <v/>
      </c>
      <c r="H202" s="45" t="str">
        <f t="shared" si="12"/>
        <v xml:space="preserve"> </v>
      </c>
    </row>
    <row r="203" spans="1:8" x14ac:dyDescent="0.25">
      <c r="A203" s="90">
        <f t="shared" si="13"/>
        <v>936</v>
      </c>
      <c r="B203" s="44">
        <f t="shared" si="13"/>
        <v>44986</v>
      </c>
      <c r="C203" s="95"/>
      <c r="D203" s="65">
        <f t="shared" si="14"/>
        <v>0</v>
      </c>
      <c r="E203" s="65">
        <f t="shared" si="15"/>
        <v>0</v>
      </c>
      <c r="F203" s="93">
        <f t="shared" si="16"/>
        <v>80</v>
      </c>
      <c r="G203" s="68" t="str">
        <f t="shared" si="17"/>
        <v/>
      </c>
      <c r="H203" s="45" t="str">
        <f t="shared" si="12"/>
        <v xml:space="preserve"> </v>
      </c>
    </row>
    <row r="204" spans="1:8" x14ac:dyDescent="0.25">
      <c r="A204" s="90">
        <f t="shared" si="13"/>
        <v>941</v>
      </c>
      <c r="B204" s="44">
        <f t="shared" si="13"/>
        <v>44991</v>
      </c>
      <c r="C204" s="95"/>
      <c r="D204" s="65">
        <f t="shared" si="14"/>
        <v>0</v>
      </c>
      <c r="E204" s="65">
        <f t="shared" si="15"/>
        <v>0</v>
      </c>
      <c r="F204" s="93">
        <f t="shared" si="16"/>
        <v>80</v>
      </c>
      <c r="G204" s="68" t="str">
        <f t="shared" si="17"/>
        <v/>
      </c>
      <c r="H204" s="45" t="str">
        <f t="shared" si="12"/>
        <v xml:space="preserve"> </v>
      </c>
    </row>
    <row r="205" spans="1:8" x14ac:dyDescent="0.25">
      <c r="A205" s="90">
        <f t="shared" si="13"/>
        <v>946</v>
      </c>
      <c r="B205" s="44">
        <f t="shared" si="13"/>
        <v>44996</v>
      </c>
      <c r="C205" s="95"/>
      <c r="D205" s="65">
        <f t="shared" si="14"/>
        <v>0</v>
      </c>
      <c r="E205" s="65">
        <f t="shared" si="15"/>
        <v>0</v>
      </c>
      <c r="F205" s="93">
        <f t="shared" si="16"/>
        <v>80</v>
      </c>
      <c r="G205" s="68" t="str">
        <f t="shared" si="17"/>
        <v/>
      </c>
      <c r="H205" s="45" t="str">
        <f t="shared" si="12"/>
        <v xml:space="preserve"> </v>
      </c>
    </row>
    <row r="206" spans="1:8" x14ac:dyDescent="0.25">
      <c r="A206" s="90">
        <f t="shared" si="13"/>
        <v>951</v>
      </c>
      <c r="B206" s="44">
        <f t="shared" si="13"/>
        <v>45001</v>
      </c>
      <c r="C206" s="95"/>
      <c r="D206" s="65">
        <f t="shared" si="14"/>
        <v>0</v>
      </c>
      <c r="E206" s="65">
        <f t="shared" si="15"/>
        <v>0</v>
      </c>
      <c r="F206" s="93">
        <f t="shared" si="16"/>
        <v>80</v>
      </c>
      <c r="G206" s="68" t="str">
        <f t="shared" si="17"/>
        <v/>
      </c>
      <c r="H206" s="45" t="str">
        <f t="shared" si="12"/>
        <v xml:space="preserve"> </v>
      </c>
    </row>
    <row r="207" spans="1:8" x14ac:dyDescent="0.25">
      <c r="A207" s="90">
        <f t="shared" si="13"/>
        <v>956</v>
      </c>
      <c r="B207" s="44">
        <f t="shared" si="13"/>
        <v>45006</v>
      </c>
      <c r="C207" s="95"/>
      <c r="D207" s="65">
        <f t="shared" si="14"/>
        <v>0</v>
      </c>
      <c r="E207" s="65">
        <f t="shared" si="15"/>
        <v>0</v>
      </c>
      <c r="F207" s="93">
        <f t="shared" si="16"/>
        <v>80</v>
      </c>
      <c r="G207" s="68" t="str">
        <f t="shared" si="17"/>
        <v/>
      </c>
      <c r="H207" s="45" t="str">
        <f t="shared" si="12"/>
        <v xml:space="preserve"> </v>
      </c>
    </row>
    <row r="208" spans="1:8" x14ac:dyDescent="0.25">
      <c r="A208" s="90">
        <f t="shared" si="13"/>
        <v>961</v>
      </c>
      <c r="B208" s="44">
        <f t="shared" si="13"/>
        <v>45011</v>
      </c>
      <c r="C208" s="95"/>
      <c r="D208" s="65">
        <f t="shared" si="14"/>
        <v>0</v>
      </c>
      <c r="E208" s="65">
        <f t="shared" si="15"/>
        <v>0</v>
      </c>
      <c r="F208" s="93">
        <f t="shared" si="16"/>
        <v>80</v>
      </c>
      <c r="G208" s="68" t="str">
        <f t="shared" si="17"/>
        <v/>
      </c>
      <c r="H208" s="45" t="str">
        <f t="shared" si="12"/>
        <v xml:space="preserve"> </v>
      </c>
    </row>
    <row r="209" spans="1:8" x14ac:dyDescent="0.25">
      <c r="A209" s="90">
        <f t="shared" si="13"/>
        <v>966</v>
      </c>
      <c r="B209" s="44">
        <f t="shared" si="13"/>
        <v>45016</v>
      </c>
      <c r="C209" s="95"/>
      <c r="D209" s="65">
        <f t="shared" si="14"/>
        <v>0</v>
      </c>
      <c r="E209" s="65">
        <f t="shared" si="15"/>
        <v>0</v>
      </c>
      <c r="F209" s="93">
        <f t="shared" si="16"/>
        <v>80</v>
      </c>
      <c r="G209" s="68" t="str">
        <f t="shared" si="17"/>
        <v/>
      </c>
      <c r="H209" s="45" t="str">
        <f t="shared" ref="H209:H215" si="18">IF(ISBLANK(C209)," ",C209/($H$5/100)^2)</f>
        <v xml:space="preserve"> </v>
      </c>
    </row>
    <row r="210" spans="1:8" x14ac:dyDescent="0.25">
      <c r="A210" s="90">
        <f t="shared" ref="A210:B215" si="19">A209+$C$8</f>
        <v>971</v>
      </c>
      <c r="B210" s="44">
        <f t="shared" si="19"/>
        <v>45021</v>
      </c>
      <c r="C210" s="95"/>
      <c r="D210" s="65">
        <f t="shared" ref="D210:D215" si="20">IF(ISBLANK(C210),,C210-C209)</f>
        <v>0</v>
      </c>
      <c r="E210" s="65">
        <f t="shared" ref="E210:E215" si="21">IF(ISBLANK(C210),,C210-C$5)</f>
        <v>0</v>
      </c>
      <c r="F210" s="93">
        <f t="shared" ref="F210:F215" si="22">IF(F209&gt;F$5,F209+C$10/1000*$C$8,$F$5)</f>
        <v>80</v>
      </c>
      <c r="G210" s="68" t="str">
        <f t="shared" ref="G210:G215" si="23">IF(ISBLANK(C210),"",((F210-C210)))</f>
        <v/>
      </c>
      <c r="H210" s="45" t="str">
        <f t="shared" si="18"/>
        <v xml:space="preserve"> </v>
      </c>
    </row>
    <row r="211" spans="1:8" x14ac:dyDescent="0.25">
      <c r="A211" s="90">
        <f t="shared" si="19"/>
        <v>976</v>
      </c>
      <c r="B211" s="44">
        <f t="shared" si="19"/>
        <v>45026</v>
      </c>
      <c r="C211" s="95"/>
      <c r="D211" s="65">
        <f t="shared" si="20"/>
        <v>0</v>
      </c>
      <c r="E211" s="65">
        <f t="shared" si="21"/>
        <v>0</v>
      </c>
      <c r="F211" s="93">
        <f t="shared" si="22"/>
        <v>80</v>
      </c>
      <c r="G211" s="68" t="str">
        <f t="shared" si="23"/>
        <v/>
      </c>
      <c r="H211" s="45" t="str">
        <f t="shared" si="18"/>
        <v xml:space="preserve"> </v>
      </c>
    </row>
    <row r="212" spans="1:8" x14ac:dyDescent="0.25">
      <c r="A212" s="90">
        <f t="shared" si="19"/>
        <v>981</v>
      </c>
      <c r="B212" s="44">
        <f t="shared" si="19"/>
        <v>45031</v>
      </c>
      <c r="C212" s="95"/>
      <c r="D212" s="65">
        <f t="shared" si="20"/>
        <v>0</v>
      </c>
      <c r="E212" s="65">
        <f t="shared" si="21"/>
        <v>0</v>
      </c>
      <c r="F212" s="93">
        <f t="shared" si="22"/>
        <v>80</v>
      </c>
      <c r="G212" s="68" t="str">
        <f t="shared" si="23"/>
        <v/>
      </c>
      <c r="H212" s="45" t="str">
        <f t="shared" si="18"/>
        <v xml:space="preserve"> </v>
      </c>
    </row>
    <row r="213" spans="1:8" x14ac:dyDescent="0.25">
      <c r="A213" s="90">
        <f t="shared" si="19"/>
        <v>986</v>
      </c>
      <c r="B213" s="44">
        <f t="shared" si="19"/>
        <v>45036</v>
      </c>
      <c r="C213" s="95"/>
      <c r="D213" s="65">
        <f t="shared" si="20"/>
        <v>0</v>
      </c>
      <c r="E213" s="65">
        <f t="shared" si="21"/>
        <v>0</v>
      </c>
      <c r="F213" s="93">
        <f t="shared" si="22"/>
        <v>80</v>
      </c>
      <c r="G213" s="68" t="str">
        <f t="shared" si="23"/>
        <v/>
      </c>
      <c r="H213" s="45" t="str">
        <f t="shared" si="18"/>
        <v xml:space="preserve"> </v>
      </c>
    </row>
    <row r="214" spans="1:8" x14ac:dyDescent="0.25">
      <c r="A214" s="90">
        <f t="shared" si="19"/>
        <v>991</v>
      </c>
      <c r="B214" s="44">
        <f t="shared" si="19"/>
        <v>45041</v>
      </c>
      <c r="C214" s="95"/>
      <c r="D214" s="65">
        <f t="shared" si="20"/>
        <v>0</v>
      </c>
      <c r="E214" s="65">
        <f t="shared" si="21"/>
        <v>0</v>
      </c>
      <c r="F214" s="93">
        <f t="shared" si="22"/>
        <v>80</v>
      </c>
      <c r="G214" s="68" t="str">
        <f t="shared" si="23"/>
        <v/>
      </c>
      <c r="H214" s="45" t="str">
        <f t="shared" si="18"/>
        <v xml:space="preserve"> </v>
      </c>
    </row>
    <row r="215" spans="1:8" x14ac:dyDescent="0.25">
      <c r="A215" s="90">
        <f t="shared" si="19"/>
        <v>996</v>
      </c>
      <c r="B215" s="44">
        <f t="shared" si="19"/>
        <v>45046</v>
      </c>
      <c r="C215" s="95"/>
      <c r="D215" s="65">
        <f t="shared" si="20"/>
        <v>0</v>
      </c>
      <c r="E215" s="65">
        <f t="shared" si="21"/>
        <v>0</v>
      </c>
      <c r="F215" s="93">
        <f t="shared" si="22"/>
        <v>80</v>
      </c>
      <c r="G215" s="68" t="str">
        <f t="shared" si="23"/>
        <v/>
      </c>
      <c r="H215" s="45" t="str">
        <f t="shared" si="18"/>
        <v xml:space="preserve"> </v>
      </c>
    </row>
    <row r="216" spans="1:8" x14ac:dyDescent="0.25">
      <c r="A216" s="90">
        <f t="shared" ref="A216:A279" si="24">A215+$C$8</f>
        <v>1001</v>
      </c>
      <c r="B216" s="44">
        <f t="shared" ref="B216:B279" si="25">B215+$C$8</f>
        <v>45051</v>
      </c>
      <c r="C216" s="95"/>
      <c r="D216" s="65">
        <f t="shared" ref="D216:D279" si="26">IF(ISBLANK(C216),,C216-C215)</f>
        <v>0</v>
      </c>
      <c r="E216" s="65">
        <f t="shared" ref="E216:E279" si="27">IF(ISBLANK(C216),,C216-C$5)</f>
        <v>0</v>
      </c>
      <c r="F216" s="93">
        <f t="shared" ref="F216:F279" si="28">IF(F215&gt;F$5,F215+C$10/1000*$C$8,$F$5)</f>
        <v>80</v>
      </c>
      <c r="G216" s="68" t="str">
        <f t="shared" ref="G216:G279" si="29">IF(ISBLANK(C216),"",((F216-C216)))</f>
        <v/>
      </c>
      <c r="H216" s="45" t="str">
        <f t="shared" ref="H216:H279" si="30">IF(ISBLANK(C216)," ",C216/($H$5/100)^2)</f>
        <v xml:space="preserve"> </v>
      </c>
    </row>
    <row r="217" spans="1:8" x14ac:dyDescent="0.25">
      <c r="A217" s="90">
        <f t="shared" si="24"/>
        <v>1006</v>
      </c>
      <c r="B217" s="44">
        <f t="shared" si="25"/>
        <v>45056</v>
      </c>
      <c r="C217" s="95"/>
      <c r="D217" s="65">
        <f t="shared" si="26"/>
        <v>0</v>
      </c>
      <c r="E217" s="65">
        <f t="shared" si="27"/>
        <v>0</v>
      </c>
      <c r="F217" s="93">
        <f t="shared" si="28"/>
        <v>80</v>
      </c>
      <c r="G217" s="68" t="str">
        <f t="shared" si="29"/>
        <v/>
      </c>
      <c r="H217" s="45" t="str">
        <f t="shared" si="30"/>
        <v xml:space="preserve"> </v>
      </c>
    </row>
    <row r="218" spans="1:8" x14ac:dyDescent="0.25">
      <c r="A218" s="90">
        <f t="shared" si="24"/>
        <v>1011</v>
      </c>
      <c r="B218" s="44">
        <f t="shared" si="25"/>
        <v>45061</v>
      </c>
      <c r="C218" s="95"/>
      <c r="D218" s="65">
        <f t="shared" si="26"/>
        <v>0</v>
      </c>
      <c r="E218" s="65">
        <f t="shared" si="27"/>
        <v>0</v>
      </c>
      <c r="F218" s="93">
        <f t="shared" si="28"/>
        <v>80</v>
      </c>
      <c r="G218" s="68" t="str">
        <f t="shared" si="29"/>
        <v/>
      </c>
      <c r="H218" s="45" t="str">
        <f t="shared" si="30"/>
        <v xml:space="preserve"> </v>
      </c>
    </row>
    <row r="219" spans="1:8" x14ac:dyDescent="0.25">
      <c r="A219" s="90">
        <f t="shared" si="24"/>
        <v>1016</v>
      </c>
      <c r="B219" s="44">
        <f t="shared" si="25"/>
        <v>45066</v>
      </c>
      <c r="C219" s="95"/>
      <c r="D219" s="65">
        <f t="shared" si="26"/>
        <v>0</v>
      </c>
      <c r="E219" s="65">
        <f t="shared" si="27"/>
        <v>0</v>
      </c>
      <c r="F219" s="93">
        <f t="shared" si="28"/>
        <v>80</v>
      </c>
      <c r="G219" s="68" t="str">
        <f t="shared" si="29"/>
        <v/>
      </c>
      <c r="H219" s="45" t="str">
        <f t="shared" si="30"/>
        <v xml:space="preserve"> </v>
      </c>
    </row>
    <row r="220" spans="1:8" x14ac:dyDescent="0.25">
      <c r="A220" s="90">
        <f t="shared" si="24"/>
        <v>1021</v>
      </c>
      <c r="B220" s="44">
        <f t="shared" si="25"/>
        <v>45071</v>
      </c>
      <c r="C220" s="95"/>
      <c r="D220" s="65">
        <f t="shared" si="26"/>
        <v>0</v>
      </c>
      <c r="E220" s="65">
        <f t="shared" si="27"/>
        <v>0</v>
      </c>
      <c r="F220" s="93">
        <f t="shared" si="28"/>
        <v>80</v>
      </c>
      <c r="G220" s="68" t="str">
        <f t="shared" si="29"/>
        <v/>
      </c>
      <c r="H220" s="45" t="str">
        <f t="shared" si="30"/>
        <v xml:space="preserve"> </v>
      </c>
    </row>
    <row r="221" spans="1:8" x14ac:dyDescent="0.25">
      <c r="A221" s="90">
        <f t="shared" si="24"/>
        <v>1026</v>
      </c>
      <c r="B221" s="44">
        <f t="shared" si="25"/>
        <v>45076</v>
      </c>
      <c r="C221" s="95"/>
      <c r="D221" s="65">
        <f t="shared" si="26"/>
        <v>0</v>
      </c>
      <c r="E221" s="65">
        <f t="shared" si="27"/>
        <v>0</v>
      </c>
      <c r="F221" s="93">
        <f t="shared" si="28"/>
        <v>80</v>
      </c>
      <c r="G221" s="68" t="str">
        <f t="shared" si="29"/>
        <v/>
      </c>
      <c r="H221" s="45" t="str">
        <f t="shared" si="30"/>
        <v xml:space="preserve"> </v>
      </c>
    </row>
    <row r="222" spans="1:8" x14ac:dyDescent="0.25">
      <c r="A222" s="90">
        <f t="shared" si="24"/>
        <v>1031</v>
      </c>
      <c r="B222" s="44">
        <f t="shared" si="25"/>
        <v>45081</v>
      </c>
      <c r="C222" s="95"/>
      <c r="D222" s="65">
        <f t="shared" si="26"/>
        <v>0</v>
      </c>
      <c r="E222" s="65">
        <f t="shared" si="27"/>
        <v>0</v>
      </c>
      <c r="F222" s="93">
        <f t="shared" si="28"/>
        <v>80</v>
      </c>
      <c r="G222" s="68" t="str">
        <f t="shared" si="29"/>
        <v/>
      </c>
      <c r="H222" s="45" t="str">
        <f t="shared" si="30"/>
        <v xml:space="preserve"> </v>
      </c>
    </row>
    <row r="223" spans="1:8" x14ac:dyDescent="0.25">
      <c r="A223" s="90">
        <f t="shared" si="24"/>
        <v>1036</v>
      </c>
      <c r="B223" s="44">
        <f t="shared" si="25"/>
        <v>45086</v>
      </c>
      <c r="C223" s="95"/>
      <c r="D223" s="65">
        <f t="shared" si="26"/>
        <v>0</v>
      </c>
      <c r="E223" s="65">
        <f t="shared" si="27"/>
        <v>0</v>
      </c>
      <c r="F223" s="93">
        <f t="shared" si="28"/>
        <v>80</v>
      </c>
      <c r="G223" s="68" t="str">
        <f t="shared" si="29"/>
        <v/>
      </c>
      <c r="H223" s="45" t="str">
        <f t="shared" si="30"/>
        <v xml:space="preserve"> </v>
      </c>
    </row>
    <row r="224" spans="1:8" x14ac:dyDescent="0.25">
      <c r="A224" s="90">
        <f t="shared" si="24"/>
        <v>1041</v>
      </c>
      <c r="B224" s="44">
        <f t="shared" si="25"/>
        <v>45091</v>
      </c>
      <c r="C224" s="95"/>
      <c r="D224" s="65">
        <f t="shared" si="26"/>
        <v>0</v>
      </c>
      <c r="E224" s="65">
        <f t="shared" si="27"/>
        <v>0</v>
      </c>
      <c r="F224" s="93">
        <f t="shared" si="28"/>
        <v>80</v>
      </c>
      <c r="G224" s="68" t="str">
        <f t="shared" si="29"/>
        <v/>
      </c>
      <c r="H224" s="45" t="str">
        <f t="shared" si="30"/>
        <v xml:space="preserve"> </v>
      </c>
    </row>
    <row r="225" spans="1:8" x14ac:dyDescent="0.25">
      <c r="A225" s="90">
        <f t="shared" si="24"/>
        <v>1046</v>
      </c>
      <c r="B225" s="44">
        <f t="shared" si="25"/>
        <v>45096</v>
      </c>
      <c r="C225" s="95"/>
      <c r="D225" s="65">
        <f t="shared" si="26"/>
        <v>0</v>
      </c>
      <c r="E225" s="65">
        <f t="shared" si="27"/>
        <v>0</v>
      </c>
      <c r="F225" s="93">
        <f t="shared" si="28"/>
        <v>80</v>
      </c>
      <c r="G225" s="68" t="str">
        <f t="shared" si="29"/>
        <v/>
      </c>
      <c r="H225" s="45" t="str">
        <f t="shared" si="30"/>
        <v xml:space="preserve"> </v>
      </c>
    </row>
    <row r="226" spans="1:8" x14ac:dyDescent="0.25">
      <c r="A226" s="90">
        <f t="shared" si="24"/>
        <v>1051</v>
      </c>
      <c r="B226" s="44">
        <f t="shared" si="25"/>
        <v>45101</v>
      </c>
      <c r="C226" s="95"/>
      <c r="D226" s="65">
        <f t="shared" si="26"/>
        <v>0</v>
      </c>
      <c r="E226" s="65">
        <f t="shared" si="27"/>
        <v>0</v>
      </c>
      <c r="F226" s="93">
        <f t="shared" si="28"/>
        <v>80</v>
      </c>
      <c r="G226" s="68" t="str">
        <f t="shared" si="29"/>
        <v/>
      </c>
      <c r="H226" s="45" t="str">
        <f t="shared" si="30"/>
        <v xml:space="preserve"> </v>
      </c>
    </row>
    <row r="227" spans="1:8" x14ac:dyDescent="0.25">
      <c r="A227" s="90">
        <f t="shared" si="24"/>
        <v>1056</v>
      </c>
      <c r="B227" s="44">
        <f t="shared" si="25"/>
        <v>45106</v>
      </c>
      <c r="C227" s="95"/>
      <c r="D227" s="65">
        <f t="shared" si="26"/>
        <v>0</v>
      </c>
      <c r="E227" s="65">
        <f t="shared" si="27"/>
        <v>0</v>
      </c>
      <c r="F227" s="93">
        <f t="shared" si="28"/>
        <v>80</v>
      </c>
      <c r="G227" s="68" t="str">
        <f t="shared" si="29"/>
        <v/>
      </c>
      <c r="H227" s="45" t="str">
        <f t="shared" si="30"/>
        <v xml:space="preserve"> </v>
      </c>
    </row>
    <row r="228" spans="1:8" x14ac:dyDescent="0.25">
      <c r="A228" s="90">
        <f t="shared" si="24"/>
        <v>1061</v>
      </c>
      <c r="B228" s="44">
        <f t="shared" si="25"/>
        <v>45111</v>
      </c>
      <c r="C228" s="95"/>
      <c r="D228" s="65">
        <f t="shared" si="26"/>
        <v>0</v>
      </c>
      <c r="E228" s="65">
        <f t="shared" si="27"/>
        <v>0</v>
      </c>
      <c r="F228" s="93">
        <f t="shared" si="28"/>
        <v>80</v>
      </c>
      <c r="G228" s="68" t="str">
        <f t="shared" si="29"/>
        <v/>
      </c>
      <c r="H228" s="45" t="str">
        <f t="shared" si="30"/>
        <v xml:space="preserve"> </v>
      </c>
    </row>
    <row r="229" spans="1:8" x14ac:dyDescent="0.25">
      <c r="A229" s="90">
        <f t="shared" si="24"/>
        <v>1066</v>
      </c>
      <c r="B229" s="44">
        <f t="shared" si="25"/>
        <v>45116</v>
      </c>
      <c r="C229" s="95"/>
      <c r="D229" s="65">
        <f t="shared" si="26"/>
        <v>0</v>
      </c>
      <c r="E229" s="65">
        <f t="shared" si="27"/>
        <v>0</v>
      </c>
      <c r="F229" s="93">
        <f t="shared" si="28"/>
        <v>80</v>
      </c>
      <c r="G229" s="68" t="str">
        <f t="shared" si="29"/>
        <v/>
      </c>
      <c r="H229" s="45" t="str">
        <f t="shared" si="30"/>
        <v xml:space="preserve"> </v>
      </c>
    </row>
    <row r="230" spans="1:8" x14ac:dyDescent="0.25">
      <c r="A230" s="90">
        <f t="shared" si="24"/>
        <v>1071</v>
      </c>
      <c r="B230" s="44">
        <f t="shared" si="25"/>
        <v>45121</v>
      </c>
      <c r="C230" s="95"/>
      <c r="D230" s="65">
        <f t="shared" si="26"/>
        <v>0</v>
      </c>
      <c r="E230" s="65">
        <f t="shared" si="27"/>
        <v>0</v>
      </c>
      <c r="F230" s="93">
        <f t="shared" si="28"/>
        <v>80</v>
      </c>
      <c r="G230" s="68" t="str">
        <f t="shared" si="29"/>
        <v/>
      </c>
      <c r="H230" s="45" t="str">
        <f t="shared" si="30"/>
        <v xml:space="preserve"> </v>
      </c>
    </row>
    <row r="231" spans="1:8" x14ac:dyDescent="0.25">
      <c r="A231" s="90">
        <f t="shared" si="24"/>
        <v>1076</v>
      </c>
      <c r="B231" s="44">
        <f t="shared" si="25"/>
        <v>45126</v>
      </c>
      <c r="C231" s="95"/>
      <c r="D231" s="65">
        <f t="shared" si="26"/>
        <v>0</v>
      </c>
      <c r="E231" s="65">
        <f t="shared" si="27"/>
        <v>0</v>
      </c>
      <c r="F231" s="93">
        <f t="shared" si="28"/>
        <v>80</v>
      </c>
      <c r="G231" s="68" t="str">
        <f t="shared" si="29"/>
        <v/>
      </c>
      <c r="H231" s="45" t="str">
        <f t="shared" si="30"/>
        <v xml:space="preserve"> </v>
      </c>
    </row>
    <row r="232" spans="1:8" x14ac:dyDescent="0.25">
      <c r="A232" s="90">
        <f t="shared" si="24"/>
        <v>1081</v>
      </c>
      <c r="B232" s="44">
        <f t="shared" si="25"/>
        <v>45131</v>
      </c>
      <c r="C232" s="95"/>
      <c r="D232" s="65">
        <f t="shared" si="26"/>
        <v>0</v>
      </c>
      <c r="E232" s="65">
        <f t="shared" si="27"/>
        <v>0</v>
      </c>
      <c r="F232" s="93">
        <f t="shared" si="28"/>
        <v>80</v>
      </c>
      <c r="G232" s="68" t="str">
        <f t="shared" si="29"/>
        <v/>
      </c>
      <c r="H232" s="45" t="str">
        <f t="shared" si="30"/>
        <v xml:space="preserve"> </v>
      </c>
    </row>
    <row r="233" spans="1:8" x14ac:dyDescent="0.25">
      <c r="A233" s="90">
        <f t="shared" si="24"/>
        <v>1086</v>
      </c>
      <c r="B233" s="44">
        <f t="shared" si="25"/>
        <v>45136</v>
      </c>
      <c r="C233" s="95"/>
      <c r="D233" s="65">
        <f t="shared" si="26"/>
        <v>0</v>
      </c>
      <c r="E233" s="65">
        <f t="shared" si="27"/>
        <v>0</v>
      </c>
      <c r="F233" s="93">
        <f t="shared" si="28"/>
        <v>80</v>
      </c>
      <c r="G233" s="68" t="str">
        <f t="shared" si="29"/>
        <v/>
      </c>
      <c r="H233" s="45" t="str">
        <f t="shared" si="30"/>
        <v xml:space="preserve"> </v>
      </c>
    </row>
    <row r="234" spans="1:8" x14ac:dyDescent="0.25">
      <c r="A234" s="90">
        <f t="shared" si="24"/>
        <v>1091</v>
      </c>
      <c r="B234" s="44">
        <f t="shared" si="25"/>
        <v>45141</v>
      </c>
      <c r="C234" s="95"/>
      <c r="D234" s="65">
        <f t="shared" si="26"/>
        <v>0</v>
      </c>
      <c r="E234" s="65">
        <f t="shared" si="27"/>
        <v>0</v>
      </c>
      <c r="F234" s="93">
        <f t="shared" si="28"/>
        <v>80</v>
      </c>
      <c r="G234" s="68" t="str">
        <f t="shared" si="29"/>
        <v/>
      </c>
      <c r="H234" s="45" t="str">
        <f t="shared" si="30"/>
        <v xml:space="preserve"> </v>
      </c>
    </row>
    <row r="235" spans="1:8" x14ac:dyDescent="0.25">
      <c r="A235" s="90">
        <f t="shared" si="24"/>
        <v>1096</v>
      </c>
      <c r="B235" s="44">
        <f t="shared" si="25"/>
        <v>45146</v>
      </c>
      <c r="C235" s="95"/>
      <c r="D235" s="65">
        <f t="shared" si="26"/>
        <v>0</v>
      </c>
      <c r="E235" s="65">
        <f t="shared" si="27"/>
        <v>0</v>
      </c>
      <c r="F235" s="93">
        <f t="shared" si="28"/>
        <v>80</v>
      </c>
      <c r="G235" s="68" t="str">
        <f t="shared" si="29"/>
        <v/>
      </c>
      <c r="H235" s="45" t="str">
        <f t="shared" si="30"/>
        <v xml:space="preserve"> </v>
      </c>
    </row>
    <row r="236" spans="1:8" x14ac:dyDescent="0.25">
      <c r="A236" s="90">
        <f t="shared" si="24"/>
        <v>1101</v>
      </c>
      <c r="B236" s="44">
        <f t="shared" si="25"/>
        <v>45151</v>
      </c>
      <c r="C236" s="95"/>
      <c r="D236" s="65">
        <f t="shared" si="26"/>
        <v>0</v>
      </c>
      <c r="E236" s="65">
        <f t="shared" si="27"/>
        <v>0</v>
      </c>
      <c r="F236" s="93">
        <f t="shared" si="28"/>
        <v>80</v>
      </c>
      <c r="G236" s="68" t="str">
        <f t="shared" si="29"/>
        <v/>
      </c>
      <c r="H236" s="45" t="str">
        <f t="shared" si="30"/>
        <v xml:space="preserve"> </v>
      </c>
    </row>
    <row r="237" spans="1:8" x14ac:dyDescent="0.25">
      <c r="A237" s="90">
        <f t="shared" si="24"/>
        <v>1106</v>
      </c>
      <c r="B237" s="44">
        <f t="shared" si="25"/>
        <v>45156</v>
      </c>
      <c r="C237" s="95"/>
      <c r="D237" s="65">
        <f t="shared" si="26"/>
        <v>0</v>
      </c>
      <c r="E237" s="65">
        <f t="shared" si="27"/>
        <v>0</v>
      </c>
      <c r="F237" s="93">
        <f t="shared" si="28"/>
        <v>80</v>
      </c>
      <c r="G237" s="68" t="str">
        <f t="shared" si="29"/>
        <v/>
      </c>
      <c r="H237" s="45" t="str">
        <f t="shared" si="30"/>
        <v xml:space="preserve"> </v>
      </c>
    </row>
    <row r="238" spans="1:8" x14ac:dyDescent="0.25">
      <c r="A238" s="90">
        <f t="shared" si="24"/>
        <v>1111</v>
      </c>
      <c r="B238" s="44">
        <f t="shared" si="25"/>
        <v>45161</v>
      </c>
      <c r="C238" s="95"/>
      <c r="D238" s="65">
        <f t="shared" si="26"/>
        <v>0</v>
      </c>
      <c r="E238" s="65">
        <f t="shared" si="27"/>
        <v>0</v>
      </c>
      <c r="F238" s="93">
        <f t="shared" si="28"/>
        <v>80</v>
      </c>
      <c r="G238" s="68" t="str">
        <f t="shared" si="29"/>
        <v/>
      </c>
      <c r="H238" s="45" t="str">
        <f t="shared" si="30"/>
        <v xml:space="preserve"> </v>
      </c>
    </row>
    <row r="239" spans="1:8" x14ac:dyDescent="0.25">
      <c r="A239" s="90">
        <f t="shared" si="24"/>
        <v>1116</v>
      </c>
      <c r="B239" s="44">
        <f t="shared" si="25"/>
        <v>45166</v>
      </c>
      <c r="C239" s="95"/>
      <c r="D239" s="65">
        <f t="shared" si="26"/>
        <v>0</v>
      </c>
      <c r="E239" s="65">
        <f t="shared" si="27"/>
        <v>0</v>
      </c>
      <c r="F239" s="93">
        <f t="shared" si="28"/>
        <v>80</v>
      </c>
      <c r="G239" s="68" t="str">
        <f t="shared" si="29"/>
        <v/>
      </c>
      <c r="H239" s="45" t="str">
        <f t="shared" si="30"/>
        <v xml:space="preserve"> </v>
      </c>
    </row>
    <row r="240" spans="1:8" x14ac:dyDescent="0.25">
      <c r="A240" s="90">
        <f t="shared" si="24"/>
        <v>1121</v>
      </c>
      <c r="B240" s="44">
        <f t="shared" si="25"/>
        <v>45171</v>
      </c>
      <c r="C240" s="95"/>
      <c r="D240" s="65">
        <f t="shared" si="26"/>
        <v>0</v>
      </c>
      <c r="E240" s="65">
        <f t="shared" si="27"/>
        <v>0</v>
      </c>
      <c r="F240" s="93">
        <f t="shared" si="28"/>
        <v>80</v>
      </c>
      <c r="G240" s="68" t="str">
        <f t="shared" si="29"/>
        <v/>
      </c>
      <c r="H240" s="45" t="str">
        <f t="shared" si="30"/>
        <v xml:space="preserve"> </v>
      </c>
    </row>
    <row r="241" spans="1:8" x14ac:dyDescent="0.25">
      <c r="A241" s="90">
        <f t="shared" si="24"/>
        <v>1126</v>
      </c>
      <c r="B241" s="44">
        <f t="shared" si="25"/>
        <v>45176</v>
      </c>
      <c r="C241" s="95"/>
      <c r="D241" s="65">
        <f t="shared" si="26"/>
        <v>0</v>
      </c>
      <c r="E241" s="65">
        <f t="shared" si="27"/>
        <v>0</v>
      </c>
      <c r="F241" s="93">
        <f t="shared" si="28"/>
        <v>80</v>
      </c>
      <c r="G241" s="68" t="str">
        <f t="shared" si="29"/>
        <v/>
      </c>
      <c r="H241" s="45" t="str">
        <f t="shared" si="30"/>
        <v xml:space="preserve"> </v>
      </c>
    </row>
    <row r="242" spans="1:8" x14ac:dyDescent="0.25">
      <c r="A242" s="90">
        <f t="shared" si="24"/>
        <v>1131</v>
      </c>
      <c r="B242" s="44">
        <f t="shared" si="25"/>
        <v>45181</v>
      </c>
      <c r="C242" s="95"/>
      <c r="D242" s="65">
        <f t="shared" si="26"/>
        <v>0</v>
      </c>
      <c r="E242" s="65">
        <f t="shared" si="27"/>
        <v>0</v>
      </c>
      <c r="F242" s="93">
        <f t="shared" si="28"/>
        <v>80</v>
      </c>
      <c r="G242" s="68" t="str">
        <f t="shared" si="29"/>
        <v/>
      </c>
      <c r="H242" s="45" t="str">
        <f t="shared" si="30"/>
        <v xml:space="preserve"> </v>
      </c>
    </row>
    <row r="243" spans="1:8" x14ac:dyDescent="0.25">
      <c r="A243" s="90">
        <f t="shared" si="24"/>
        <v>1136</v>
      </c>
      <c r="B243" s="44">
        <f t="shared" si="25"/>
        <v>45186</v>
      </c>
      <c r="C243" s="95"/>
      <c r="D243" s="65">
        <f t="shared" si="26"/>
        <v>0</v>
      </c>
      <c r="E243" s="65">
        <f t="shared" si="27"/>
        <v>0</v>
      </c>
      <c r="F243" s="93">
        <f t="shared" si="28"/>
        <v>80</v>
      </c>
      <c r="G243" s="68" t="str">
        <f t="shared" si="29"/>
        <v/>
      </c>
      <c r="H243" s="45" t="str">
        <f t="shared" si="30"/>
        <v xml:space="preserve"> </v>
      </c>
    </row>
    <row r="244" spans="1:8" x14ac:dyDescent="0.25">
      <c r="A244" s="90">
        <f t="shared" si="24"/>
        <v>1141</v>
      </c>
      <c r="B244" s="44">
        <f t="shared" si="25"/>
        <v>45191</v>
      </c>
      <c r="C244" s="95"/>
      <c r="D244" s="65">
        <f t="shared" si="26"/>
        <v>0</v>
      </c>
      <c r="E244" s="65">
        <f t="shared" si="27"/>
        <v>0</v>
      </c>
      <c r="F244" s="93">
        <f t="shared" si="28"/>
        <v>80</v>
      </c>
      <c r="G244" s="68" t="str">
        <f t="shared" si="29"/>
        <v/>
      </c>
      <c r="H244" s="45" t="str">
        <f t="shared" si="30"/>
        <v xml:space="preserve"> </v>
      </c>
    </row>
    <row r="245" spans="1:8" x14ac:dyDescent="0.25">
      <c r="A245" s="90">
        <f t="shared" si="24"/>
        <v>1146</v>
      </c>
      <c r="B245" s="44">
        <f t="shared" si="25"/>
        <v>45196</v>
      </c>
      <c r="C245" s="95"/>
      <c r="D245" s="65">
        <f t="shared" si="26"/>
        <v>0</v>
      </c>
      <c r="E245" s="65">
        <f t="shared" si="27"/>
        <v>0</v>
      </c>
      <c r="F245" s="93">
        <f t="shared" si="28"/>
        <v>80</v>
      </c>
      <c r="G245" s="68" t="str">
        <f t="shared" si="29"/>
        <v/>
      </c>
      <c r="H245" s="45" t="str">
        <f t="shared" si="30"/>
        <v xml:space="preserve"> </v>
      </c>
    </row>
    <row r="246" spans="1:8" x14ac:dyDescent="0.25">
      <c r="A246" s="90">
        <f t="shared" si="24"/>
        <v>1151</v>
      </c>
      <c r="B246" s="44">
        <f t="shared" si="25"/>
        <v>45201</v>
      </c>
      <c r="C246" s="95"/>
      <c r="D246" s="65">
        <f t="shared" si="26"/>
        <v>0</v>
      </c>
      <c r="E246" s="65">
        <f t="shared" si="27"/>
        <v>0</v>
      </c>
      <c r="F246" s="93">
        <f t="shared" si="28"/>
        <v>80</v>
      </c>
      <c r="G246" s="68" t="str">
        <f t="shared" si="29"/>
        <v/>
      </c>
      <c r="H246" s="45" t="str">
        <f t="shared" si="30"/>
        <v xml:space="preserve"> </v>
      </c>
    </row>
    <row r="247" spans="1:8" x14ac:dyDescent="0.25">
      <c r="A247" s="90">
        <f t="shared" si="24"/>
        <v>1156</v>
      </c>
      <c r="B247" s="44">
        <f t="shared" si="25"/>
        <v>45206</v>
      </c>
      <c r="C247" s="95"/>
      <c r="D247" s="65">
        <f t="shared" si="26"/>
        <v>0</v>
      </c>
      <c r="E247" s="65">
        <f t="shared" si="27"/>
        <v>0</v>
      </c>
      <c r="F247" s="93">
        <f t="shared" si="28"/>
        <v>80</v>
      </c>
      <c r="G247" s="68" t="str">
        <f t="shared" si="29"/>
        <v/>
      </c>
      <c r="H247" s="45" t="str">
        <f t="shared" si="30"/>
        <v xml:space="preserve"> </v>
      </c>
    </row>
    <row r="248" spans="1:8" x14ac:dyDescent="0.25">
      <c r="A248" s="90">
        <f t="shared" si="24"/>
        <v>1161</v>
      </c>
      <c r="B248" s="44">
        <f t="shared" si="25"/>
        <v>45211</v>
      </c>
      <c r="C248" s="95"/>
      <c r="D248" s="65">
        <f t="shared" si="26"/>
        <v>0</v>
      </c>
      <c r="E248" s="65">
        <f t="shared" si="27"/>
        <v>0</v>
      </c>
      <c r="F248" s="93">
        <f t="shared" si="28"/>
        <v>80</v>
      </c>
      <c r="G248" s="68" t="str">
        <f t="shared" si="29"/>
        <v/>
      </c>
      <c r="H248" s="45" t="str">
        <f t="shared" si="30"/>
        <v xml:space="preserve"> </v>
      </c>
    </row>
    <row r="249" spans="1:8" x14ac:dyDescent="0.25">
      <c r="A249" s="90">
        <f t="shared" si="24"/>
        <v>1166</v>
      </c>
      <c r="B249" s="44">
        <f t="shared" si="25"/>
        <v>45216</v>
      </c>
      <c r="C249" s="95"/>
      <c r="D249" s="65">
        <f t="shared" si="26"/>
        <v>0</v>
      </c>
      <c r="E249" s="65">
        <f t="shared" si="27"/>
        <v>0</v>
      </c>
      <c r="F249" s="93">
        <f t="shared" si="28"/>
        <v>80</v>
      </c>
      <c r="G249" s="68" t="str">
        <f t="shared" si="29"/>
        <v/>
      </c>
      <c r="H249" s="45" t="str">
        <f t="shared" si="30"/>
        <v xml:space="preserve"> </v>
      </c>
    </row>
    <row r="250" spans="1:8" x14ac:dyDescent="0.25">
      <c r="A250" s="90">
        <f t="shared" si="24"/>
        <v>1171</v>
      </c>
      <c r="B250" s="44">
        <f t="shared" si="25"/>
        <v>45221</v>
      </c>
      <c r="C250" s="95"/>
      <c r="D250" s="65">
        <f t="shared" si="26"/>
        <v>0</v>
      </c>
      <c r="E250" s="65">
        <f t="shared" si="27"/>
        <v>0</v>
      </c>
      <c r="F250" s="93">
        <f t="shared" si="28"/>
        <v>80</v>
      </c>
      <c r="G250" s="68" t="str">
        <f t="shared" si="29"/>
        <v/>
      </c>
      <c r="H250" s="45" t="str">
        <f t="shared" si="30"/>
        <v xml:space="preserve"> </v>
      </c>
    </row>
    <row r="251" spans="1:8" x14ac:dyDescent="0.25">
      <c r="A251" s="90">
        <f t="shared" si="24"/>
        <v>1176</v>
      </c>
      <c r="B251" s="44">
        <f t="shared" si="25"/>
        <v>45226</v>
      </c>
      <c r="C251" s="95"/>
      <c r="D251" s="65">
        <f t="shared" si="26"/>
        <v>0</v>
      </c>
      <c r="E251" s="65">
        <f t="shared" si="27"/>
        <v>0</v>
      </c>
      <c r="F251" s="93">
        <f t="shared" si="28"/>
        <v>80</v>
      </c>
      <c r="G251" s="68" t="str">
        <f t="shared" si="29"/>
        <v/>
      </c>
      <c r="H251" s="45" t="str">
        <f t="shared" si="30"/>
        <v xml:space="preserve"> </v>
      </c>
    </row>
    <row r="252" spans="1:8" x14ac:dyDescent="0.25">
      <c r="A252" s="90">
        <f t="shared" si="24"/>
        <v>1181</v>
      </c>
      <c r="B252" s="44">
        <f t="shared" si="25"/>
        <v>45231</v>
      </c>
      <c r="C252" s="95"/>
      <c r="D252" s="65">
        <f t="shared" si="26"/>
        <v>0</v>
      </c>
      <c r="E252" s="65">
        <f t="shared" si="27"/>
        <v>0</v>
      </c>
      <c r="F252" s="93">
        <f t="shared" si="28"/>
        <v>80</v>
      </c>
      <c r="G252" s="68" t="str">
        <f t="shared" si="29"/>
        <v/>
      </c>
      <c r="H252" s="45" t="str">
        <f t="shared" si="30"/>
        <v xml:space="preserve"> </v>
      </c>
    </row>
    <row r="253" spans="1:8" x14ac:dyDescent="0.25">
      <c r="A253" s="90">
        <f t="shared" si="24"/>
        <v>1186</v>
      </c>
      <c r="B253" s="44">
        <f t="shared" si="25"/>
        <v>45236</v>
      </c>
      <c r="C253" s="95"/>
      <c r="D253" s="65">
        <f t="shared" si="26"/>
        <v>0</v>
      </c>
      <c r="E253" s="65">
        <f t="shared" si="27"/>
        <v>0</v>
      </c>
      <c r="F253" s="93">
        <f t="shared" si="28"/>
        <v>80</v>
      </c>
      <c r="G253" s="68" t="str">
        <f t="shared" si="29"/>
        <v/>
      </c>
      <c r="H253" s="45" t="str">
        <f t="shared" si="30"/>
        <v xml:space="preserve"> </v>
      </c>
    </row>
    <row r="254" spans="1:8" x14ac:dyDescent="0.25">
      <c r="A254" s="90">
        <f t="shared" si="24"/>
        <v>1191</v>
      </c>
      <c r="B254" s="44">
        <f t="shared" si="25"/>
        <v>45241</v>
      </c>
      <c r="C254" s="95"/>
      <c r="D254" s="65">
        <f t="shared" si="26"/>
        <v>0</v>
      </c>
      <c r="E254" s="65">
        <f t="shared" si="27"/>
        <v>0</v>
      </c>
      <c r="F254" s="93">
        <f t="shared" si="28"/>
        <v>80</v>
      </c>
      <c r="G254" s="68" t="str">
        <f t="shared" si="29"/>
        <v/>
      </c>
      <c r="H254" s="45" t="str">
        <f t="shared" si="30"/>
        <v xml:space="preserve"> </v>
      </c>
    </row>
    <row r="255" spans="1:8" x14ac:dyDescent="0.25">
      <c r="A255" s="90">
        <f t="shared" si="24"/>
        <v>1196</v>
      </c>
      <c r="B255" s="44">
        <f t="shared" si="25"/>
        <v>45246</v>
      </c>
      <c r="C255" s="95"/>
      <c r="D255" s="65">
        <f t="shared" si="26"/>
        <v>0</v>
      </c>
      <c r="E255" s="65">
        <f t="shared" si="27"/>
        <v>0</v>
      </c>
      <c r="F255" s="93">
        <f t="shared" si="28"/>
        <v>80</v>
      </c>
      <c r="G255" s="68" t="str">
        <f t="shared" si="29"/>
        <v/>
      </c>
      <c r="H255" s="45" t="str">
        <f t="shared" si="30"/>
        <v xml:space="preserve"> </v>
      </c>
    </row>
    <row r="256" spans="1:8" x14ac:dyDescent="0.25">
      <c r="A256" s="90">
        <f t="shared" si="24"/>
        <v>1201</v>
      </c>
      <c r="B256" s="44">
        <f t="shared" si="25"/>
        <v>45251</v>
      </c>
      <c r="C256" s="95"/>
      <c r="D256" s="65">
        <f t="shared" si="26"/>
        <v>0</v>
      </c>
      <c r="E256" s="65">
        <f t="shared" si="27"/>
        <v>0</v>
      </c>
      <c r="F256" s="93">
        <f t="shared" si="28"/>
        <v>80</v>
      </c>
      <c r="G256" s="68" t="str">
        <f t="shared" si="29"/>
        <v/>
      </c>
      <c r="H256" s="45" t="str">
        <f t="shared" si="30"/>
        <v xml:space="preserve"> </v>
      </c>
    </row>
    <row r="257" spans="1:8" x14ac:dyDescent="0.25">
      <c r="A257" s="90">
        <f t="shared" si="24"/>
        <v>1206</v>
      </c>
      <c r="B257" s="44">
        <f t="shared" si="25"/>
        <v>45256</v>
      </c>
      <c r="C257" s="95"/>
      <c r="D257" s="65">
        <f t="shared" si="26"/>
        <v>0</v>
      </c>
      <c r="E257" s="65">
        <f t="shared" si="27"/>
        <v>0</v>
      </c>
      <c r="F257" s="93">
        <f t="shared" si="28"/>
        <v>80</v>
      </c>
      <c r="G257" s="68" t="str">
        <f t="shared" si="29"/>
        <v/>
      </c>
      <c r="H257" s="45" t="str">
        <f t="shared" si="30"/>
        <v xml:space="preserve"> </v>
      </c>
    </row>
    <row r="258" spans="1:8" x14ac:dyDescent="0.25">
      <c r="A258" s="90">
        <f t="shared" si="24"/>
        <v>1211</v>
      </c>
      <c r="B258" s="44">
        <f t="shared" si="25"/>
        <v>45261</v>
      </c>
      <c r="C258" s="95"/>
      <c r="D258" s="65">
        <f t="shared" si="26"/>
        <v>0</v>
      </c>
      <c r="E258" s="65">
        <f t="shared" si="27"/>
        <v>0</v>
      </c>
      <c r="F258" s="93">
        <f t="shared" si="28"/>
        <v>80</v>
      </c>
      <c r="G258" s="68" t="str">
        <f t="shared" si="29"/>
        <v/>
      </c>
      <c r="H258" s="45" t="str">
        <f t="shared" si="30"/>
        <v xml:space="preserve"> </v>
      </c>
    </row>
    <row r="259" spans="1:8" x14ac:dyDescent="0.25">
      <c r="A259" s="90">
        <f t="shared" si="24"/>
        <v>1216</v>
      </c>
      <c r="B259" s="44">
        <f t="shared" si="25"/>
        <v>45266</v>
      </c>
      <c r="C259" s="95"/>
      <c r="D259" s="65">
        <f t="shared" si="26"/>
        <v>0</v>
      </c>
      <c r="E259" s="65">
        <f t="shared" si="27"/>
        <v>0</v>
      </c>
      <c r="F259" s="93">
        <f t="shared" si="28"/>
        <v>80</v>
      </c>
      <c r="G259" s="68" t="str">
        <f t="shared" si="29"/>
        <v/>
      </c>
      <c r="H259" s="45" t="str">
        <f t="shared" si="30"/>
        <v xml:space="preserve"> </v>
      </c>
    </row>
    <row r="260" spans="1:8" x14ac:dyDescent="0.25">
      <c r="A260" s="90">
        <f t="shared" si="24"/>
        <v>1221</v>
      </c>
      <c r="B260" s="44">
        <f t="shared" si="25"/>
        <v>45271</v>
      </c>
      <c r="C260" s="95"/>
      <c r="D260" s="65">
        <f t="shared" si="26"/>
        <v>0</v>
      </c>
      <c r="E260" s="65">
        <f t="shared" si="27"/>
        <v>0</v>
      </c>
      <c r="F260" s="93">
        <f t="shared" si="28"/>
        <v>80</v>
      </c>
      <c r="G260" s="68" t="str">
        <f t="shared" si="29"/>
        <v/>
      </c>
      <c r="H260" s="45" t="str">
        <f t="shared" si="30"/>
        <v xml:space="preserve"> </v>
      </c>
    </row>
    <row r="261" spans="1:8" x14ac:dyDescent="0.25">
      <c r="A261" s="90">
        <f t="shared" si="24"/>
        <v>1226</v>
      </c>
      <c r="B261" s="44">
        <f t="shared" si="25"/>
        <v>45276</v>
      </c>
      <c r="C261" s="95"/>
      <c r="D261" s="65">
        <f t="shared" si="26"/>
        <v>0</v>
      </c>
      <c r="E261" s="65">
        <f t="shared" si="27"/>
        <v>0</v>
      </c>
      <c r="F261" s="93">
        <f t="shared" si="28"/>
        <v>80</v>
      </c>
      <c r="G261" s="68" t="str">
        <f t="shared" si="29"/>
        <v/>
      </c>
      <c r="H261" s="45" t="str">
        <f t="shared" si="30"/>
        <v xml:space="preserve"> </v>
      </c>
    </row>
    <row r="262" spans="1:8" x14ac:dyDescent="0.25">
      <c r="A262" s="90">
        <f t="shared" si="24"/>
        <v>1231</v>
      </c>
      <c r="B262" s="44">
        <f t="shared" si="25"/>
        <v>45281</v>
      </c>
      <c r="C262" s="95"/>
      <c r="D262" s="65">
        <f t="shared" si="26"/>
        <v>0</v>
      </c>
      <c r="E262" s="65">
        <f t="shared" si="27"/>
        <v>0</v>
      </c>
      <c r="F262" s="93">
        <f t="shared" si="28"/>
        <v>80</v>
      </c>
      <c r="G262" s="68" t="str">
        <f t="shared" si="29"/>
        <v/>
      </c>
      <c r="H262" s="45" t="str">
        <f t="shared" si="30"/>
        <v xml:space="preserve"> </v>
      </c>
    </row>
    <row r="263" spans="1:8" x14ac:dyDescent="0.25">
      <c r="A263" s="90">
        <f t="shared" si="24"/>
        <v>1236</v>
      </c>
      <c r="B263" s="44">
        <f t="shared" si="25"/>
        <v>45286</v>
      </c>
      <c r="C263" s="95"/>
      <c r="D263" s="65">
        <f t="shared" si="26"/>
        <v>0</v>
      </c>
      <c r="E263" s="65">
        <f t="shared" si="27"/>
        <v>0</v>
      </c>
      <c r="F263" s="93">
        <f t="shared" si="28"/>
        <v>80</v>
      </c>
      <c r="G263" s="68" t="str">
        <f t="shared" si="29"/>
        <v/>
      </c>
      <c r="H263" s="45" t="str">
        <f t="shared" si="30"/>
        <v xml:space="preserve"> </v>
      </c>
    </row>
    <row r="264" spans="1:8" x14ac:dyDescent="0.25">
      <c r="A264" s="90">
        <f t="shared" si="24"/>
        <v>1241</v>
      </c>
      <c r="B264" s="44">
        <f t="shared" si="25"/>
        <v>45291</v>
      </c>
      <c r="C264" s="95"/>
      <c r="D264" s="65">
        <f t="shared" si="26"/>
        <v>0</v>
      </c>
      <c r="E264" s="65">
        <f t="shared" si="27"/>
        <v>0</v>
      </c>
      <c r="F264" s="93">
        <f t="shared" si="28"/>
        <v>80</v>
      </c>
      <c r="G264" s="68" t="str">
        <f t="shared" si="29"/>
        <v/>
      </c>
      <c r="H264" s="45" t="str">
        <f t="shared" si="30"/>
        <v xml:space="preserve"> </v>
      </c>
    </row>
    <row r="265" spans="1:8" x14ac:dyDescent="0.25">
      <c r="A265" s="90">
        <f t="shared" si="24"/>
        <v>1246</v>
      </c>
      <c r="B265" s="44">
        <f t="shared" si="25"/>
        <v>45296</v>
      </c>
      <c r="C265" s="95"/>
      <c r="D265" s="65">
        <f t="shared" si="26"/>
        <v>0</v>
      </c>
      <c r="E265" s="65">
        <f t="shared" si="27"/>
        <v>0</v>
      </c>
      <c r="F265" s="93">
        <f t="shared" si="28"/>
        <v>80</v>
      </c>
      <c r="G265" s="68" t="str">
        <f t="shared" si="29"/>
        <v/>
      </c>
      <c r="H265" s="45" t="str">
        <f t="shared" si="30"/>
        <v xml:space="preserve"> </v>
      </c>
    </row>
    <row r="266" spans="1:8" x14ac:dyDescent="0.25">
      <c r="A266" s="90">
        <f t="shared" si="24"/>
        <v>1251</v>
      </c>
      <c r="B266" s="44">
        <f t="shared" si="25"/>
        <v>45301</v>
      </c>
      <c r="C266" s="95"/>
      <c r="D266" s="65">
        <f t="shared" si="26"/>
        <v>0</v>
      </c>
      <c r="E266" s="65">
        <f t="shared" si="27"/>
        <v>0</v>
      </c>
      <c r="F266" s="93">
        <f t="shared" si="28"/>
        <v>80</v>
      </c>
      <c r="G266" s="68" t="str">
        <f t="shared" si="29"/>
        <v/>
      </c>
      <c r="H266" s="45" t="str">
        <f t="shared" si="30"/>
        <v xml:space="preserve"> </v>
      </c>
    </row>
    <row r="267" spans="1:8" x14ac:dyDescent="0.25">
      <c r="A267" s="90">
        <f t="shared" si="24"/>
        <v>1256</v>
      </c>
      <c r="B267" s="44">
        <f t="shared" si="25"/>
        <v>45306</v>
      </c>
      <c r="C267" s="95"/>
      <c r="D267" s="65">
        <f t="shared" si="26"/>
        <v>0</v>
      </c>
      <c r="E267" s="65">
        <f t="shared" si="27"/>
        <v>0</v>
      </c>
      <c r="F267" s="93">
        <f t="shared" si="28"/>
        <v>80</v>
      </c>
      <c r="G267" s="68" t="str">
        <f t="shared" si="29"/>
        <v/>
      </c>
      <c r="H267" s="45" t="str">
        <f t="shared" si="30"/>
        <v xml:space="preserve"> </v>
      </c>
    </row>
    <row r="268" spans="1:8" x14ac:dyDescent="0.25">
      <c r="A268" s="90">
        <f t="shared" si="24"/>
        <v>1261</v>
      </c>
      <c r="B268" s="44">
        <f t="shared" si="25"/>
        <v>45311</v>
      </c>
      <c r="C268" s="95"/>
      <c r="D268" s="65">
        <f t="shared" si="26"/>
        <v>0</v>
      </c>
      <c r="E268" s="65">
        <f t="shared" si="27"/>
        <v>0</v>
      </c>
      <c r="F268" s="93">
        <f t="shared" si="28"/>
        <v>80</v>
      </c>
      <c r="G268" s="68" t="str">
        <f t="shared" si="29"/>
        <v/>
      </c>
      <c r="H268" s="45" t="str">
        <f t="shared" si="30"/>
        <v xml:space="preserve"> </v>
      </c>
    </row>
    <row r="269" spans="1:8" x14ac:dyDescent="0.25">
      <c r="A269" s="90">
        <f t="shared" si="24"/>
        <v>1266</v>
      </c>
      <c r="B269" s="44">
        <f t="shared" si="25"/>
        <v>45316</v>
      </c>
      <c r="C269" s="95"/>
      <c r="D269" s="65">
        <f t="shared" si="26"/>
        <v>0</v>
      </c>
      <c r="E269" s="65">
        <f t="shared" si="27"/>
        <v>0</v>
      </c>
      <c r="F269" s="93">
        <f t="shared" si="28"/>
        <v>80</v>
      </c>
      <c r="G269" s="68" t="str">
        <f t="shared" si="29"/>
        <v/>
      </c>
      <c r="H269" s="45" t="str">
        <f t="shared" si="30"/>
        <v xml:space="preserve"> </v>
      </c>
    </row>
    <row r="270" spans="1:8" x14ac:dyDescent="0.25">
      <c r="A270" s="90">
        <f t="shared" si="24"/>
        <v>1271</v>
      </c>
      <c r="B270" s="44">
        <f t="shared" si="25"/>
        <v>45321</v>
      </c>
      <c r="C270" s="95"/>
      <c r="D270" s="65">
        <f t="shared" si="26"/>
        <v>0</v>
      </c>
      <c r="E270" s="65">
        <f t="shared" si="27"/>
        <v>0</v>
      </c>
      <c r="F270" s="93">
        <f t="shared" si="28"/>
        <v>80</v>
      </c>
      <c r="G270" s="68" t="str">
        <f t="shared" si="29"/>
        <v/>
      </c>
      <c r="H270" s="45" t="str">
        <f t="shared" si="30"/>
        <v xml:space="preserve"> </v>
      </c>
    </row>
    <row r="271" spans="1:8" x14ac:dyDescent="0.25">
      <c r="A271" s="90">
        <f t="shared" si="24"/>
        <v>1276</v>
      </c>
      <c r="B271" s="44">
        <f t="shared" si="25"/>
        <v>45326</v>
      </c>
      <c r="C271" s="95"/>
      <c r="D271" s="65">
        <f t="shared" si="26"/>
        <v>0</v>
      </c>
      <c r="E271" s="65">
        <f t="shared" si="27"/>
        <v>0</v>
      </c>
      <c r="F271" s="93">
        <f t="shared" si="28"/>
        <v>80</v>
      </c>
      <c r="G271" s="68" t="str">
        <f t="shared" si="29"/>
        <v/>
      </c>
      <c r="H271" s="45" t="str">
        <f t="shared" si="30"/>
        <v xml:space="preserve"> </v>
      </c>
    </row>
    <row r="272" spans="1:8" x14ac:dyDescent="0.25">
      <c r="A272" s="90">
        <f t="shared" si="24"/>
        <v>1281</v>
      </c>
      <c r="B272" s="44">
        <f t="shared" si="25"/>
        <v>45331</v>
      </c>
      <c r="C272" s="95"/>
      <c r="D272" s="65">
        <f t="shared" si="26"/>
        <v>0</v>
      </c>
      <c r="E272" s="65">
        <f t="shared" si="27"/>
        <v>0</v>
      </c>
      <c r="F272" s="93">
        <f t="shared" si="28"/>
        <v>80</v>
      </c>
      <c r="G272" s="68" t="str">
        <f t="shared" si="29"/>
        <v/>
      </c>
      <c r="H272" s="45" t="str">
        <f t="shared" si="30"/>
        <v xml:space="preserve"> </v>
      </c>
    </row>
    <row r="273" spans="1:8" x14ac:dyDescent="0.25">
      <c r="A273" s="90">
        <f t="shared" si="24"/>
        <v>1286</v>
      </c>
      <c r="B273" s="44">
        <f t="shared" si="25"/>
        <v>45336</v>
      </c>
      <c r="C273" s="95"/>
      <c r="D273" s="65">
        <f t="shared" si="26"/>
        <v>0</v>
      </c>
      <c r="E273" s="65">
        <f t="shared" si="27"/>
        <v>0</v>
      </c>
      <c r="F273" s="93">
        <f t="shared" si="28"/>
        <v>80</v>
      </c>
      <c r="G273" s="68" t="str">
        <f t="shared" si="29"/>
        <v/>
      </c>
      <c r="H273" s="45" t="str">
        <f t="shared" si="30"/>
        <v xml:space="preserve"> </v>
      </c>
    </row>
    <row r="274" spans="1:8" x14ac:dyDescent="0.25">
      <c r="A274" s="90">
        <f t="shared" si="24"/>
        <v>1291</v>
      </c>
      <c r="B274" s="44">
        <f t="shared" si="25"/>
        <v>45341</v>
      </c>
      <c r="C274" s="95"/>
      <c r="D274" s="65">
        <f t="shared" si="26"/>
        <v>0</v>
      </c>
      <c r="E274" s="65">
        <f t="shared" si="27"/>
        <v>0</v>
      </c>
      <c r="F274" s="93">
        <f t="shared" si="28"/>
        <v>80</v>
      </c>
      <c r="G274" s="68" t="str">
        <f t="shared" si="29"/>
        <v/>
      </c>
      <c r="H274" s="45" t="str">
        <f t="shared" si="30"/>
        <v xml:space="preserve"> </v>
      </c>
    </row>
    <row r="275" spans="1:8" x14ac:dyDescent="0.25">
      <c r="A275" s="90">
        <f t="shared" si="24"/>
        <v>1296</v>
      </c>
      <c r="B275" s="44">
        <f t="shared" si="25"/>
        <v>45346</v>
      </c>
      <c r="C275" s="95"/>
      <c r="D275" s="65">
        <f t="shared" si="26"/>
        <v>0</v>
      </c>
      <c r="E275" s="65">
        <f t="shared" si="27"/>
        <v>0</v>
      </c>
      <c r="F275" s="93">
        <f t="shared" si="28"/>
        <v>80</v>
      </c>
      <c r="G275" s="68" t="str">
        <f t="shared" si="29"/>
        <v/>
      </c>
      <c r="H275" s="45" t="str">
        <f t="shared" si="30"/>
        <v xml:space="preserve"> </v>
      </c>
    </row>
    <row r="276" spans="1:8" x14ac:dyDescent="0.25">
      <c r="A276" s="90">
        <f t="shared" si="24"/>
        <v>1301</v>
      </c>
      <c r="B276" s="44">
        <f t="shared" si="25"/>
        <v>45351</v>
      </c>
      <c r="C276" s="95"/>
      <c r="D276" s="65">
        <f t="shared" si="26"/>
        <v>0</v>
      </c>
      <c r="E276" s="65">
        <f t="shared" si="27"/>
        <v>0</v>
      </c>
      <c r="F276" s="93">
        <f t="shared" si="28"/>
        <v>80</v>
      </c>
      <c r="G276" s="68" t="str">
        <f t="shared" si="29"/>
        <v/>
      </c>
      <c r="H276" s="45" t="str">
        <f t="shared" si="30"/>
        <v xml:space="preserve"> </v>
      </c>
    </row>
    <row r="277" spans="1:8" x14ac:dyDescent="0.25">
      <c r="A277" s="90">
        <f t="shared" si="24"/>
        <v>1306</v>
      </c>
      <c r="B277" s="44">
        <f t="shared" si="25"/>
        <v>45356</v>
      </c>
      <c r="C277" s="95"/>
      <c r="D277" s="65">
        <f t="shared" si="26"/>
        <v>0</v>
      </c>
      <c r="E277" s="65">
        <f t="shared" si="27"/>
        <v>0</v>
      </c>
      <c r="F277" s="93">
        <f t="shared" si="28"/>
        <v>80</v>
      </c>
      <c r="G277" s="68" t="str">
        <f t="shared" si="29"/>
        <v/>
      </c>
      <c r="H277" s="45" t="str">
        <f t="shared" si="30"/>
        <v xml:space="preserve"> </v>
      </c>
    </row>
    <row r="278" spans="1:8" x14ac:dyDescent="0.25">
      <c r="A278" s="90">
        <f t="shared" si="24"/>
        <v>1311</v>
      </c>
      <c r="B278" s="44">
        <f t="shared" si="25"/>
        <v>45361</v>
      </c>
      <c r="C278" s="95"/>
      <c r="D278" s="65">
        <f t="shared" si="26"/>
        <v>0</v>
      </c>
      <c r="E278" s="65">
        <f t="shared" si="27"/>
        <v>0</v>
      </c>
      <c r="F278" s="93">
        <f t="shared" si="28"/>
        <v>80</v>
      </c>
      <c r="G278" s="68" t="str">
        <f t="shared" si="29"/>
        <v/>
      </c>
      <c r="H278" s="45" t="str">
        <f t="shared" si="30"/>
        <v xml:space="preserve"> </v>
      </c>
    </row>
    <row r="279" spans="1:8" x14ac:dyDescent="0.25">
      <c r="A279" s="90">
        <f t="shared" si="24"/>
        <v>1316</v>
      </c>
      <c r="B279" s="44">
        <f t="shared" si="25"/>
        <v>45366</v>
      </c>
      <c r="C279" s="95"/>
      <c r="D279" s="65">
        <f t="shared" si="26"/>
        <v>0</v>
      </c>
      <c r="E279" s="65">
        <f t="shared" si="27"/>
        <v>0</v>
      </c>
      <c r="F279" s="93">
        <f t="shared" si="28"/>
        <v>80</v>
      </c>
      <c r="G279" s="68" t="str">
        <f t="shared" si="29"/>
        <v/>
      </c>
      <c r="H279" s="45" t="str">
        <f t="shared" si="30"/>
        <v xml:space="preserve"> </v>
      </c>
    </row>
    <row r="280" spans="1:8" x14ac:dyDescent="0.25">
      <c r="A280" s="90">
        <f t="shared" ref="A280:A343" si="31">A279+$C$8</f>
        <v>1321</v>
      </c>
      <c r="B280" s="44">
        <f t="shared" ref="B280:B343" si="32">B279+$C$8</f>
        <v>45371</v>
      </c>
      <c r="C280" s="95"/>
      <c r="D280" s="65">
        <f t="shared" ref="D280:D343" si="33">IF(ISBLANK(C280),,C280-C279)</f>
        <v>0</v>
      </c>
      <c r="E280" s="65">
        <f t="shared" ref="E280:E343" si="34">IF(ISBLANK(C280),,C280-C$5)</f>
        <v>0</v>
      </c>
      <c r="F280" s="93">
        <f t="shared" ref="F280:F343" si="35">IF(F279&gt;F$5,F279+C$10/1000*$C$8,$F$5)</f>
        <v>80</v>
      </c>
      <c r="G280" s="68" t="str">
        <f t="shared" ref="G280:G343" si="36">IF(ISBLANK(C280),"",((F280-C280)))</f>
        <v/>
      </c>
      <c r="H280" s="45" t="str">
        <f t="shared" ref="H280:H343" si="37">IF(ISBLANK(C280)," ",C280/($H$5/100)^2)</f>
        <v xml:space="preserve"> </v>
      </c>
    </row>
    <row r="281" spans="1:8" x14ac:dyDescent="0.25">
      <c r="A281" s="90">
        <f t="shared" si="31"/>
        <v>1326</v>
      </c>
      <c r="B281" s="44">
        <f t="shared" si="32"/>
        <v>45376</v>
      </c>
      <c r="C281" s="95"/>
      <c r="D281" s="65">
        <f t="shared" si="33"/>
        <v>0</v>
      </c>
      <c r="E281" s="65">
        <f t="shared" si="34"/>
        <v>0</v>
      </c>
      <c r="F281" s="93">
        <f t="shared" si="35"/>
        <v>80</v>
      </c>
      <c r="G281" s="68" t="str">
        <f t="shared" si="36"/>
        <v/>
      </c>
      <c r="H281" s="45" t="str">
        <f t="shared" si="37"/>
        <v xml:space="preserve"> </v>
      </c>
    </row>
    <row r="282" spans="1:8" x14ac:dyDescent="0.25">
      <c r="A282" s="90">
        <f t="shared" si="31"/>
        <v>1331</v>
      </c>
      <c r="B282" s="44">
        <f t="shared" si="32"/>
        <v>45381</v>
      </c>
      <c r="C282" s="95"/>
      <c r="D282" s="65">
        <f t="shared" si="33"/>
        <v>0</v>
      </c>
      <c r="E282" s="65">
        <f t="shared" si="34"/>
        <v>0</v>
      </c>
      <c r="F282" s="93">
        <f t="shared" si="35"/>
        <v>80</v>
      </c>
      <c r="G282" s="68" t="str">
        <f t="shared" si="36"/>
        <v/>
      </c>
      <c r="H282" s="45" t="str">
        <f t="shared" si="37"/>
        <v xml:space="preserve"> </v>
      </c>
    </row>
    <row r="283" spans="1:8" x14ac:dyDescent="0.25">
      <c r="A283" s="90">
        <f t="shared" si="31"/>
        <v>1336</v>
      </c>
      <c r="B283" s="44">
        <f t="shared" si="32"/>
        <v>45386</v>
      </c>
      <c r="C283" s="95"/>
      <c r="D283" s="65">
        <f t="shared" si="33"/>
        <v>0</v>
      </c>
      <c r="E283" s="65">
        <f t="shared" si="34"/>
        <v>0</v>
      </c>
      <c r="F283" s="93">
        <f t="shared" si="35"/>
        <v>80</v>
      </c>
      <c r="G283" s="68" t="str">
        <f t="shared" si="36"/>
        <v/>
      </c>
      <c r="H283" s="45" t="str">
        <f t="shared" si="37"/>
        <v xml:space="preserve"> </v>
      </c>
    </row>
    <row r="284" spans="1:8" x14ac:dyDescent="0.25">
      <c r="A284" s="90">
        <f t="shared" si="31"/>
        <v>1341</v>
      </c>
      <c r="B284" s="44">
        <f t="shared" si="32"/>
        <v>45391</v>
      </c>
      <c r="C284" s="95"/>
      <c r="D284" s="65">
        <f t="shared" si="33"/>
        <v>0</v>
      </c>
      <c r="E284" s="65">
        <f t="shared" si="34"/>
        <v>0</v>
      </c>
      <c r="F284" s="93">
        <f t="shared" si="35"/>
        <v>80</v>
      </c>
      <c r="G284" s="68" t="str">
        <f t="shared" si="36"/>
        <v/>
      </c>
      <c r="H284" s="45" t="str">
        <f t="shared" si="37"/>
        <v xml:space="preserve"> </v>
      </c>
    </row>
    <row r="285" spans="1:8" x14ac:dyDescent="0.25">
      <c r="A285" s="90">
        <f t="shared" si="31"/>
        <v>1346</v>
      </c>
      <c r="B285" s="44">
        <f t="shared" si="32"/>
        <v>45396</v>
      </c>
      <c r="C285" s="95"/>
      <c r="D285" s="65">
        <f t="shared" si="33"/>
        <v>0</v>
      </c>
      <c r="E285" s="65">
        <f t="shared" si="34"/>
        <v>0</v>
      </c>
      <c r="F285" s="93">
        <f t="shared" si="35"/>
        <v>80</v>
      </c>
      <c r="G285" s="68" t="str">
        <f t="shared" si="36"/>
        <v/>
      </c>
      <c r="H285" s="45" t="str">
        <f t="shared" si="37"/>
        <v xml:space="preserve"> </v>
      </c>
    </row>
    <row r="286" spans="1:8" x14ac:dyDescent="0.25">
      <c r="A286" s="90">
        <f t="shared" si="31"/>
        <v>1351</v>
      </c>
      <c r="B286" s="44">
        <f t="shared" si="32"/>
        <v>45401</v>
      </c>
      <c r="C286" s="95"/>
      <c r="D286" s="65">
        <f t="shared" si="33"/>
        <v>0</v>
      </c>
      <c r="E286" s="65">
        <f t="shared" si="34"/>
        <v>0</v>
      </c>
      <c r="F286" s="93">
        <f t="shared" si="35"/>
        <v>80</v>
      </c>
      <c r="G286" s="68" t="str">
        <f t="shared" si="36"/>
        <v/>
      </c>
      <c r="H286" s="45" t="str">
        <f t="shared" si="37"/>
        <v xml:space="preserve"> </v>
      </c>
    </row>
    <row r="287" spans="1:8" x14ac:dyDescent="0.25">
      <c r="A287" s="90">
        <f t="shared" si="31"/>
        <v>1356</v>
      </c>
      <c r="B287" s="44">
        <f t="shared" si="32"/>
        <v>45406</v>
      </c>
      <c r="C287" s="95"/>
      <c r="D287" s="65">
        <f t="shared" si="33"/>
        <v>0</v>
      </c>
      <c r="E287" s="65">
        <f t="shared" si="34"/>
        <v>0</v>
      </c>
      <c r="F287" s="93">
        <f t="shared" si="35"/>
        <v>80</v>
      </c>
      <c r="G287" s="68" t="str">
        <f t="shared" si="36"/>
        <v/>
      </c>
      <c r="H287" s="45" t="str">
        <f t="shared" si="37"/>
        <v xml:space="preserve"> </v>
      </c>
    </row>
    <row r="288" spans="1:8" x14ac:dyDescent="0.25">
      <c r="A288" s="90">
        <f t="shared" si="31"/>
        <v>1361</v>
      </c>
      <c r="B288" s="44">
        <f t="shared" si="32"/>
        <v>45411</v>
      </c>
      <c r="C288" s="95"/>
      <c r="D288" s="65">
        <f t="shared" si="33"/>
        <v>0</v>
      </c>
      <c r="E288" s="65">
        <f t="shared" si="34"/>
        <v>0</v>
      </c>
      <c r="F288" s="93">
        <f t="shared" si="35"/>
        <v>80</v>
      </c>
      <c r="G288" s="68" t="str">
        <f t="shared" si="36"/>
        <v/>
      </c>
      <c r="H288" s="45" t="str">
        <f t="shared" si="37"/>
        <v xml:space="preserve"> </v>
      </c>
    </row>
    <row r="289" spans="1:8" x14ac:dyDescent="0.25">
      <c r="A289" s="90">
        <f t="shared" si="31"/>
        <v>1366</v>
      </c>
      <c r="B289" s="44">
        <f t="shared" si="32"/>
        <v>45416</v>
      </c>
      <c r="C289" s="95"/>
      <c r="D289" s="65">
        <f t="shared" si="33"/>
        <v>0</v>
      </c>
      <c r="E289" s="65">
        <f t="shared" si="34"/>
        <v>0</v>
      </c>
      <c r="F289" s="93">
        <f t="shared" si="35"/>
        <v>80</v>
      </c>
      <c r="G289" s="68" t="str">
        <f t="shared" si="36"/>
        <v/>
      </c>
      <c r="H289" s="45" t="str">
        <f t="shared" si="37"/>
        <v xml:space="preserve"> </v>
      </c>
    </row>
    <row r="290" spans="1:8" x14ac:dyDescent="0.25">
      <c r="A290" s="90">
        <f t="shared" si="31"/>
        <v>1371</v>
      </c>
      <c r="B290" s="44">
        <f t="shared" si="32"/>
        <v>45421</v>
      </c>
      <c r="C290" s="95"/>
      <c r="D290" s="65">
        <f t="shared" si="33"/>
        <v>0</v>
      </c>
      <c r="E290" s="65">
        <f t="shared" si="34"/>
        <v>0</v>
      </c>
      <c r="F290" s="93">
        <f t="shared" si="35"/>
        <v>80</v>
      </c>
      <c r="G290" s="68" t="str">
        <f t="shared" si="36"/>
        <v/>
      </c>
      <c r="H290" s="45" t="str">
        <f t="shared" si="37"/>
        <v xml:space="preserve"> </v>
      </c>
    </row>
    <row r="291" spans="1:8" x14ac:dyDescent="0.25">
      <c r="A291" s="90">
        <f t="shared" si="31"/>
        <v>1376</v>
      </c>
      <c r="B291" s="44">
        <f t="shared" si="32"/>
        <v>45426</v>
      </c>
      <c r="C291" s="95"/>
      <c r="D291" s="65">
        <f t="shared" si="33"/>
        <v>0</v>
      </c>
      <c r="E291" s="65">
        <f t="shared" si="34"/>
        <v>0</v>
      </c>
      <c r="F291" s="93">
        <f t="shared" si="35"/>
        <v>80</v>
      </c>
      <c r="G291" s="68" t="str">
        <f t="shared" si="36"/>
        <v/>
      </c>
      <c r="H291" s="45" t="str">
        <f t="shared" si="37"/>
        <v xml:space="preserve"> </v>
      </c>
    </row>
    <row r="292" spans="1:8" x14ac:dyDescent="0.25">
      <c r="A292" s="90">
        <f t="shared" si="31"/>
        <v>1381</v>
      </c>
      <c r="B292" s="44">
        <f t="shared" si="32"/>
        <v>45431</v>
      </c>
      <c r="C292" s="95"/>
      <c r="D292" s="65">
        <f t="shared" si="33"/>
        <v>0</v>
      </c>
      <c r="E292" s="65">
        <f t="shared" si="34"/>
        <v>0</v>
      </c>
      <c r="F292" s="93">
        <f t="shared" si="35"/>
        <v>80</v>
      </c>
      <c r="G292" s="68" t="str">
        <f t="shared" si="36"/>
        <v/>
      </c>
      <c r="H292" s="45" t="str">
        <f t="shared" si="37"/>
        <v xml:space="preserve"> </v>
      </c>
    </row>
    <row r="293" spans="1:8" x14ac:dyDescent="0.25">
      <c r="A293" s="90">
        <f t="shared" si="31"/>
        <v>1386</v>
      </c>
      <c r="B293" s="44">
        <f t="shared" si="32"/>
        <v>45436</v>
      </c>
      <c r="C293" s="95"/>
      <c r="D293" s="65">
        <f t="shared" si="33"/>
        <v>0</v>
      </c>
      <c r="E293" s="65">
        <f t="shared" si="34"/>
        <v>0</v>
      </c>
      <c r="F293" s="93">
        <f t="shared" si="35"/>
        <v>80</v>
      </c>
      <c r="G293" s="68" t="str">
        <f t="shared" si="36"/>
        <v/>
      </c>
      <c r="H293" s="45" t="str">
        <f t="shared" si="37"/>
        <v xml:space="preserve"> </v>
      </c>
    </row>
    <row r="294" spans="1:8" x14ac:dyDescent="0.25">
      <c r="A294" s="90">
        <f t="shared" si="31"/>
        <v>1391</v>
      </c>
      <c r="B294" s="44">
        <f t="shared" si="32"/>
        <v>45441</v>
      </c>
      <c r="C294" s="95"/>
      <c r="D294" s="65">
        <f t="shared" si="33"/>
        <v>0</v>
      </c>
      <c r="E294" s="65">
        <f t="shared" si="34"/>
        <v>0</v>
      </c>
      <c r="F294" s="93">
        <f t="shared" si="35"/>
        <v>80</v>
      </c>
      <c r="G294" s="68" t="str">
        <f t="shared" si="36"/>
        <v/>
      </c>
      <c r="H294" s="45" t="str">
        <f t="shared" si="37"/>
        <v xml:space="preserve"> </v>
      </c>
    </row>
    <row r="295" spans="1:8" x14ac:dyDescent="0.25">
      <c r="A295" s="90">
        <f t="shared" si="31"/>
        <v>1396</v>
      </c>
      <c r="B295" s="44">
        <f t="shared" si="32"/>
        <v>45446</v>
      </c>
      <c r="C295" s="95"/>
      <c r="D295" s="65">
        <f t="shared" si="33"/>
        <v>0</v>
      </c>
      <c r="E295" s="65">
        <f t="shared" si="34"/>
        <v>0</v>
      </c>
      <c r="F295" s="93">
        <f t="shared" si="35"/>
        <v>80</v>
      </c>
      <c r="G295" s="68" t="str">
        <f t="shared" si="36"/>
        <v/>
      </c>
      <c r="H295" s="45" t="str">
        <f t="shared" si="37"/>
        <v xml:space="preserve"> </v>
      </c>
    </row>
    <row r="296" spans="1:8" x14ac:dyDescent="0.25">
      <c r="A296" s="90">
        <f t="shared" si="31"/>
        <v>1401</v>
      </c>
      <c r="B296" s="44">
        <f t="shared" si="32"/>
        <v>45451</v>
      </c>
      <c r="C296" s="95"/>
      <c r="D296" s="65">
        <f t="shared" si="33"/>
        <v>0</v>
      </c>
      <c r="E296" s="65">
        <f t="shared" si="34"/>
        <v>0</v>
      </c>
      <c r="F296" s="93">
        <f t="shared" si="35"/>
        <v>80</v>
      </c>
      <c r="G296" s="68" t="str">
        <f t="shared" si="36"/>
        <v/>
      </c>
      <c r="H296" s="45" t="str">
        <f t="shared" si="37"/>
        <v xml:space="preserve"> </v>
      </c>
    </row>
    <row r="297" spans="1:8" x14ac:dyDescent="0.25">
      <c r="A297" s="90">
        <f t="shared" si="31"/>
        <v>1406</v>
      </c>
      <c r="B297" s="44">
        <f t="shared" si="32"/>
        <v>45456</v>
      </c>
      <c r="C297" s="95"/>
      <c r="D297" s="65">
        <f t="shared" si="33"/>
        <v>0</v>
      </c>
      <c r="E297" s="65">
        <f t="shared" si="34"/>
        <v>0</v>
      </c>
      <c r="F297" s="93">
        <f t="shared" si="35"/>
        <v>80</v>
      </c>
      <c r="G297" s="68" t="str">
        <f t="shared" si="36"/>
        <v/>
      </c>
      <c r="H297" s="45" t="str">
        <f t="shared" si="37"/>
        <v xml:space="preserve"> </v>
      </c>
    </row>
    <row r="298" spans="1:8" x14ac:dyDescent="0.25">
      <c r="A298" s="90">
        <f t="shared" si="31"/>
        <v>1411</v>
      </c>
      <c r="B298" s="44">
        <f t="shared" si="32"/>
        <v>45461</v>
      </c>
      <c r="C298" s="95"/>
      <c r="D298" s="65">
        <f t="shared" si="33"/>
        <v>0</v>
      </c>
      <c r="E298" s="65">
        <f t="shared" si="34"/>
        <v>0</v>
      </c>
      <c r="F298" s="93">
        <f t="shared" si="35"/>
        <v>80</v>
      </c>
      <c r="G298" s="68" t="str">
        <f t="shared" si="36"/>
        <v/>
      </c>
      <c r="H298" s="45" t="str">
        <f t="shared" si="37"/>
        <v xml:space="preserve"> </v>
      </c>
    </row>
    <row r="299" spans="1:8" x14ac:dyDescent="0.25">
      <c r="A299" s="90">
        <f t="shared" si="31"/>
        <v>1416</v>
      </c>
      <c r="B299" s="44">
        <f t="shared" si="32"/>
        <v>45466</v>
      </c>
      <c r="C299" s="95"/>
      <c r="D299" s="65">
        <f t="shared" si="33"/>
        <v>0</v>
      </c>
      <c r="E299" s="65">
        <f t="shared" si="34"/>
        <v>0</v>
      </c>
      <c r="F299" s="93">
        <f t="shared" si="35"/>
        <v>80</v>
      </c>
      <c r="G299" s="68" t="str">
        <f t="shared" si="36"/>
        <v/>
      </c>
      <c r="H299" s="45" t="str">
        <f t="shared" si="37"/>
        <v xml:space="preserve"> </v>
      </c>
    </row>
    <row r="300" spans="1:8" x14ac:dyDescent="0.25">
      <c r="A300" s="90">
        <f t="shared" si="31"/>
        <v>1421</v>
      </c>
      <c r="B300" s="44">
        <f t="shared" si="32"/>
        <v>45471</v>
      </c>
      <c r="C300" s="95"/>
      <c r="D300" s="65">
        <f t="shared" si="33"/>
        <v>0</v>
      </c>
      <c r="E300" s="65">
        <f t="shared" si="34"/>
        <v>0</v>
      </c>
      <c r="F300" s="93">
        <f t="shared" si="35"/>
        <v>80</v>
      </c>
      <c r="G300" s="68" t="str">
        <f t="shared" si="36"/>
        <v/>
      </c>
      <c r="H300" s="45" t="str">
        <f t="shared" si="37"/>
        <v xml:space="preserve"> </v>
      </c>
    </row>
    <row r="301" spans="1:8" x14ac:dyDescent="0.25">
      <c r="A301" s="90">
        <f t="shared" si="31"/>
        <v>1426</v>
      </c>
      <c r="B301" s="44">
        <f t="shared" si="32"/>
        <v>45476</v>
      </c>
      <c r="C301" s="95"/>
      <c r="D301" s="65">
        <f t="shared" si="33"/>
        <v>0</v>
      </c>
      <c r="E301" s="65">
        <f t="shared" si="34"/>
        <v>0</v>
      </c>
      <c r="F301" s="93">
        <f t="shared" si="35"/>
        <v>80</v>
      </c>
      <c r="G301" s="68" t="str">
        <f t="shared" si="36"/>
        <v/>
      </c>
      <c r="H301" s="45" t="str">
        <f t="shared" si="37"/>
        <v xml:space="preserve"> </v>
      </c>
    </row>
    <row r="302" spans="1:8" x14ac:dyDescent="0.25">
      <c r="A302" s="90">
        <f t="shared" si="31"/>
        <v>1431</v>
      </c>
      <c r="B302" s="44">
        <f t="shared" si="32"/>
        <v>45481</v>
      </c>
      <c r="C302" s="95"/>
      <c r="D302" s="65">
        <f t="shared" si="33"/>
        <v>0</v>
      </c>
      <c r="E302" s="65">
        <f t="shared" si="34"/>
        <v>0</v>
      </c>
      <c r="F302" s="93">
        <f t="shared" si="35"/>
        <v>80</v>
      </c>
      <c r="G302" s="68" t="str">
        <f t="shared" si="36"/>
        <v/>
      </c>
      <c r="H302" s="45" t="str">
        <f t="shared" si="37"/>
        <v xml:space="preserve"> </v>
      </c>
    </row>
    <row r="303" spans="1:8" x14ac:dyDescent="0.25">
      <c r="A303" s="90">
        <f t="shared" si="31"/>
        <v>1436</v>
      </c>
      <c r="B303" s="44">
        <f t="shared" si="32"/>
        <v>45486</v>
      </c>
      <c r="C303" s="95"/>
      <c r="D303" s="65">
        <f t="shared" si="33"/>
        <v>0</v>
      </c>
      <c r="E303" s="65">
        <f t="shared" si="34"/>
        <v>0</v>
      </c>
      <c r="F303" s="93">
        <f t="shared" si="35"/>
        <v>80</v>
      </c>
      <c r="G303" s="68" t="str">
        <f t="shared" si="36"/>
        <v/>
      </c>
      <c r="H303" s="45" t="str">
        <f t="shared" si="37"/>
        <v xml:space="preserve"> </v>
      </c>
    </row>
    <row r="304" spans="1:8" x14ac:dyDescent="0.25">
      <c r="A304" s="90">
        <f t="shared" si="31"/>
        <v>1441</v>
      </c>
      <c r="B304" s="44">
        <f t="shared" si="32"/>
        <v>45491</v>
      </c>
      <c r="C304" s="95"/>
      <c r="D304" s="65">
        <f t="shared" si="33"/>
        <v>0</v>
      </c>
      <c r="E304" s="65">
        <f t="shared" si="34"/>
        <v>0</v>
      </c>
      <c r="F304" s="93">
        <f t="shared" si="35"/>
        <v>80</v>
      </c>
      <c r="G304" s="68" t="str">
        <f t="shared" si="36"/>
        <v/>
      </c>
      <c r="H304" s="45" t="str">
        <f t="shared" si="37"/>
        <v xml:space="preserve"> </v>
      </c>
    </row>
    <row r="305" spans="1:8" x14ac:dyDescent="0.25">
      <c r="A305" s="90">
        <f t="shared" si="31"/>
        <v>1446</v>
      </c>
      <c r="B305" s="44">
        <f t="shared" si="32"/>
        <v>45496</v>
      </c>
      <c r="C305" s="95"/>
      <c r="D305" s="65">
        <f t="shared" si="33"/>
        <v>0</v>
      </c>
      <c r="E305" s="65">
        <f t="shared" si="34"/>
        <v>0</v>
      </c>
      <c r="F305" s="93">
        <f t="shared" si="35"/>
        <v>80</v>
      </c>
      <c r="G305" s="68" t="str">
        <f t="shared" si="36"/>
        <v/>
      </c>
      <c r="H305" s="45" t="str">
        <f t="shared" si="37"/>
        <v xml:space="preserve"> </v>
      </c>
    </row>
    <row r="306" spans="1:8" x14ac:dyDescent="0.25">
      <c r="A306" s="90">
        <f t="shared" si="31"/>
        <v>1451</v>
      </c>
      <c r="B306" s="44">
        <f t="shared" si="32"/>
        <v>45501</v>
      </c>
      <c r="C306" s="95"/>
      <c r="D306" s="65">
        <f t="shared" si="33"/>
        <v>0</v>
      </c>
      <c r="E306" s="65">
        <f t="shared" si="34"/>
        <v>0</v>
      </c>
      <c r="F306" s="93">
        <f t="shared" si="35"/>
        <v>80</v>
      </c>
      <c r="G306" s="68" t="str">
        <f t="shared" si="36"/>
        <v/>
      </c>
      <c r="H306" s="45" t="str">
        <f t="shared" si="37"/>
        <v xml:space="preserve"> </v>
      </c>
    </row>
    <row r="307" spans="1:8" x14ac:dyDescent="0.25">
      <c r="A307" s="90">
        <f t="shared" si="31"/>
        <v>1456</v>
      </c>
      <c r="B307" s="44">
        <f t="shared" si="32"/>
        <v>45506</v>
      </c>
      <c r="C307" s="95"/>
      <c r="D307" s="65">
        <f t="shared" si="33"/>
        <v>0</v>
      </c>
      <c r="E307" s="65">
        <f t="shared" si="34"/>
        <v>0</v>
      </c>
      <c r="F307" s="93">
        <f t="shared" si="35"/>
        <v>80</v>
      </c>
      <c r="G307" s="68" t="str">
        <f t="shared" si="36"/>
        <v/>
      </c>
      <c r="H307" s="45" t="str">
        <f t="shared" si="37"/>
        <v xml:space="preserve"> </v>
      </c>
    </row>
    <row r="308" spans="1:8" x14ac:dyDescent="0.25">
      <c r="A308" s="90">
        <f t="shared" si="31"/>
        <v>1461</v>
      </c>
      <c r="B308" s="44">
        <f t="shared" si="32"/>
        <v>45511</v>
      </c>
      <c r="C308" s="95"/>
      <c r="D308" s="65">
        <f t="shared" si="33"/>
        <v>0</v>
      </c>
      <c r="E308" s="65">
        <f t="shared" si="34"/>
        <v>0</v>
      </c>
      <c r="F308" s="93">
        <f t="shared" si="35"/>
        <v>80</v>
      </c>
      <c r="G308" s="68" t="str">
        <f t="shared" si="36"/>
        <v/>
      </c>
      <c r="H308" s="45" t="str">
        <f t="shared" si="37"/>
        <v xml:space="preserve"> </v>
      </c>
    </row>
    <row r="309" spans="1:8" x14ac:dyDescent="0.25">
      <c r="A309" s="90">
        <f t="shared" si="31"/>
        <v>1466</v>
      </c>
      <c r="B309" s="44">
        <f t="shared" si="32"/>
        <v>45516</v>
      </c>
      <c r="C309" s="95"/>
      <c r="D309" s="65">
        <f t="shared" si="33"/>
        <v>0</v>
      </c>
      <c r="E309" s="65">
        <f t="shared" si="34"/>
        <v>0</v>
      </c>
      <c r="F309" s="93">
        <f t="shared" si="35"/>
        <v>80</v>
      </c>
      <c r="G309" s="68" t="str">
        <f t="shared" si="36"/>
        <v/>
      </c>
      <c r="H309" s="45" t="str">
        <f t="shared" si="37"/>
        <v xml:space="preserve"> </v>
      </c>
    </row>
    <row r="310" spans="1:8" x14ac:dyDescent="0.25">
      <c r="A310" s="90">
        <f t="shared" si="31"/>
        <v>1471</v>
      </c>
      <c r="B310" s="44">
        <f t="shared" si="32"/>
        <v>45521</v>
      </c>
      <c r="C310" s="95"/>
      <c r="D310" s="65">
        <f t="shared" si="33"/>
        <v>0</v>
      </c>
      <c r="E310" s="65">
        <f t="shared" si="34"/>
        <v>0</v>
      </c>
      <c r="F310" s="93">
        <f t="shared" si="35"/>
        <v>80</v>
      </c>
      <c r="G310" s="68" t="str">
        <f t="shared" si="36"/>
        <v/>
      </c>
      <c r="H310" s="45" t="str">
        <f t="shared" si="37"/>
        <v xml:space="preserve"> </v>
      </c>
    </row>
    <row r="311" spans="1:8" x14ac:dyDescent="0.25">
      <c r="A311" s="90">
        <f t="shared" si="31"/>
        <v>1476</v>
      </c>
      <c r="B311" s="44">
        <f t="shared" si="32"/>
        <v>45526</v>
      </c>
      <c r="C311" s="95"/>
      <c r="D311" s="65">
        <f t="shared" si="33"/>
        <v>0</v>
      </c>
      <c r="E311" s="65">
        <f t="shared" si="34"/>
        <v>0</v>
      </c>
      <c r="F311" s="93">
        <f t="shared" si="35"/>
        <v>80</v>
      </c>
      <c r="G311" s="68" t="str">
        <f t="shared" si="36"/>
        <v/>
      </c>
      <c r="H311" s="45" t="str">
        <f t="shared" si="37"/>
        <v xml:space="preserve"> </v>
      </c>
    </row>
    <row r="312" spans="1:8" x14ac:dyDescent="0.25">
      <c r="A312" s="90">
        <f t="shared" si="31"/>
        <v>1481</v>
      </c>
      <c r="B312" s="44">
        <f t="shared" si="32"/>
        <v>45531</v>
      </c>
      <c r="C312" s="95"/>
      <c r="D312" s="65">
        <f t="shared" si="33"/>
        <v>0</v>
      </c>
      <c r="E312" s="65">
        <f t="shared" si="34"/>
        <v>0</v>
      </c>
      <c r="F312" s="93">
        <f t="shared" si="35"/>
        <v>80</v>
      </c>
      <c r="G312" s="68" t="str">
        <f t="shared" si="36"/>
        <v/>
      </c>
      <c r="H312" s="45" t="str">
        <f t="shared" si="37"/>
        <v xml:space="preserve"> </v>
      </c>
    </row>
    <row r="313" spans="1:8" x14ac:dyDescent="0.25">
      <c r="A313" s="90">
        <f t="shared" si="31"/>
        <v>1486</v>
      </c>
      <c r="B313" s="44">
        <f t="shared" si="32"/>
        <v>45536</v>
      </c>
      <c r="C313" s="95"/>
      <c r="D313" s="65">
        <f t="shared" si="33"/>
        <v>0</v>
      </c>
      <c r="E313" s="65">
        <f t="shared" si="34"/>
        <v>0</v>
      </c>
      <c r="F313" s="93">
        <f t="shared" si="35"/>
        <v>80</v>
      </c>
      <c r="G313" s="68" t="str">
        <f t="shared" si="36"/>
        <v/>
      </c>
      <c r="H313" s="45" t="str">
        <f t="shared" si="37"/>
        <v xml:space="preserve"> </v>
      </c>
    </row>
    <row r="314" spans="1:8" x14ac:dyDescent="0.25">
      <c r="A314" s="90">
        <f t="shared" si="31"/>
        <v>1491</v>
      </c>
      <c r="B314" s="44">
        <f t="shared" si="32"/>
        <v>45541</v>
      </c>
      <c r="C314" s="95"/>
      <c r="D314" s="65">
        <f t="shared" si="33"/>
        <v>0</v>
      </c>
      <c r="E314" s="65">
        <f t="shared" si="34"/>
        <v>0</v>
      </c>
      <c r="F314" s="93">
        <f t="shared" si="35"/>
        <v>80</v>
      </c>
      <c r="G314" s="68" t="str">
        <f t="shared" si="36"/>
        <v/>
      </c>
      <c r="H314" s="45" t="str">
        <f t="shared" si="37"/>
        <v xml:space="preserve"> </v>
      </c>
    </row>
    <row r="315" spans="1:8" x14ac:dyDescent="0.25">
      <c r="A315" s="90">
        <f t="shared" si="31"/>
        <v>1496</v>
      </c>
      <c r="B315" s="44">
        <f t="shared" si="32"/>
        <v>45546</v>
      </c>
      <c r="C315" s="95"/>
      <c r="D315" s="65">
        <f t="shared" si="33"/>
        <v>0</v>
      </c>
      <c r="E315" s="65">
        <f t="shared" si="34"/>
        <v>0</v>
      </c>
      <c r="F315" s="93">
        <f t="shared" si="35"/>
        <v>80</v>
      </c>
      <c r="G315" s="68" t="str">
        <f t="shared" si="36"/>
        <v/>
      </c>
      <c r="H315" s="45" t="str">
        <f t="shared" si="37"/>
        <v xml:space="preserve"> </v>
      </c>
    </row>
    <row r="316" spans="1:8" x14ac:dyDescent="0.25">
      <c r="A316" s="90">
        <f t="shared" si="31"/>
        <v>1501</v>
      </c>
      <c r="B316" s="44">
        <f t="shared" si="32"/>
        <v>45551</v>
      </c>
      <c r="C316" s="95"/>
      <c r="D316" s="65">
        <f t="shared" si="33"/>
        <v>0</v>
      </c>
      <c r="E316" s="65">
        <f t="shared" si="34"/>
        <v>0</v>
      </c>
      <c r="F316" s="93">
        <f t="shared" si="35"/>
        <v>80</v>
      </c>
      <c r="G316" s="68" t="str">
        <f t="shared" si="36"/>
        <v/>
      </c>
      <c r="H316" s="45" t="str">
        <f t="shared" si="37"/>
        <v xml:space="preserve"> </v>
      </c>
    </row>
    <row r="317" spans="1:8" x14ac:dyDescent="0.25">
      <c r="A317" s="90">
        <f t="shared" si="31"/>
        <v>1506</v>
      </c>
      <c r="B317" s="44">
        <f t="shared" si="32"/>
        <v>45556</v>
      </c>
      <c r="C317" s="95"/>
      <c r="D317" s="65">
        <f t="shared" si="33"/>
        <v>0</v>
      </c>
      <c r="E317" s="65">
        <f t="shared" si="34"/>
        <v>0</v>
      </c>
      <c r="F317" s="93">
        <f t="shared" si="35"/>
        <v>80</v>
      </c>
      <c r="G317" s="68" t="str">
        <f t="shared" si="36"/>
        <v/>
      </c>
      <c r="H317" s="45" t="str">
        <f t="shared" si="37"/>
        <v xml:space="preserve"> </v>
      </c>
    </row>
    <row r="318" spans="1:8" x14ac:dyDescent="0.25">
      <c r="A318" s="90">
        <f t="shared" si="31"/>
        <v>1511</v>
      </c>
      <c r="B318" s="44">
        <f t="shared" si="32"/>
        <v>45561</v>
      </c>
      <c r="C318" s="95"/>
      <c r="D318" s="65">
        <f t="shared" si="33"/>
        <v>0</v>
      </c>
      <c r="E318" s="65">
        <f t="shared" si="34"/>
        <v>0</v>
      </c>
      <c r="F318" s="93">
        <f t="shared" si="35"/>
        <v>80</v>
      </c>
      <c r="G318" s="68" t="str">
        <f t="shared" si="36"/>
        <v/>
      </c>
      <c r="H318" s="45" t="str">
        <f t="shared" si="37"/>
        <v xml:space="preserve"> </v>
      </c>
    </row>
    <row r="319" spans="1:8" x14ac:dyDescent="0.25">
      <c r="A319" s="90">
        <f t="shared" si="31"/>
        <v>1516</v>
      </c>
      <c r="B319" s="44">
        <f t="shared" si="32"/>
        <v>45566</v>
      </c>
      <c r="C319" s="95"/>
      <c r="D319" s="65">
        <f t="shared" si="33"/>
        <v>0</v>
      </c>
      <c r="E319" s="65">
        <f t="shared" si="34"/>
        <v>0</v>
      </c>
      <c r="F319" s="93">
        <f t="shared" si="35"/>
        <v>80</v>
      </c>
      <c r="G319" s="68" t="str">
        <f t="shared" si="36"/>
        <v/>
      </c>
      <c r="H319" s="45" t="str">
        <f t="shared" si="37"/>
        <v xml:space="preserve"> </v>
      </c>
    </row>
    <row r="320" spans="1:8" x14ac:dyDescent="0.25">
      <c r="A320" s="90">
        <f t="shared" si="31"/>
        <v>1521</v>
      </c>
      <c r="B320" s="44">
        <f t="shared" si="32"/>
        <v>45571</v>
      </c>
      <c r="C320" s="95"/>
      <c r="D320" s="65">
        <f t="shared" si="33"/>
        <v>0</v>
      </c>
      <c r="E320" s="65">
        <f t="shared" si="34"/>
        <v>0</v>
      </c>
      <c r="F320" s="93">
        <f t="shared" si="35"/>
        <v>80</v>
      </c>
      <c r="G320" s="68" t="str">
        <f t="shared" si="36"/>
        <v/>
      </c>
      <c r="H320" s="45" t="str">
        <f t="shared" si="37"/>
        <v xml:space="preserve"> </v>
      </c>
    </row>
    <row r="321" spans="1:8" x14ac:dyDescent="0.25">
      <c r="A321" s="90">
        <f t="shared" si="31"/>
        <v>1526</v>
      </c>
      <c r="B321" s="44">
        <f t="shared" si="32"/>
        <v>45576</v>
      </c>
      <c r="C321" s="95"/>
      <c r="D321" s="65">
        <f t="shared" si="33"/>
        <v>0</v>
      </c>
      <c r="E321" s="65">
        <f t="shared" si="34"/>
        <v>0</v>
      </c>
      <c r="F321" s="93">
        <f t="shared" si="35"/>
        <v>80</v>
      </c>
      <c r="G321" s="68" t="str">
        <f t="shared" si="36"/>
        <v/>
      </c>
      <c r="H321" s="45" t="str">
        <f t="shared" si="37"/>
        <v xml:space="preserve"> </v>
      </c>
    </row>
    <row r="322" spans="1:8" x14ac:dyDescent="0.25">
      <c r="A322" s="90">
        <f t="shared" si="31"/>
        <v>1531</v>
      </c>
      <c r="B322" s="44">
        <f t="shared" si="32"/>
        <v>45581</v>
      </c>
      <c r="C322" s="95"/>
      <c r="D322" s="65">
        <f t="shared" si="33"/>
        <v>0</v>
      </c>
      <c r="E322" s="65">
        <f t="shared" si="34"/>
        <v>0</v>
      </c>
      <c r="F322" s="93">
        <f t="shared" si="35"/>
        <v>80</v>
      </c>
      <c r="G322" s="68" t="str">
        <f t="shared" si="36"/>
        <v/>
      </c>
      <c r="H322" s="45" t="str">
        <f t="shared" si="37"/>
        <v xml:space="preserve"> </v>
      </c>
    </row>
    <row r="323" spans="1:8" x14ac:dyDescent="0.25">
      <c r="A323" s="90">
        <f t="shared" si="31"/>
        <v>1536</v>
      </c>
      <c r="B323" s="44">
        <f t="shared" si="32"/>
        <v>45586</v>
      </c>
      <c r="C323" s="95"/>
      <c r="D323" s="65">
        <f t="shared" si="33"/>
        <v>0</v>
      </c>
      <c r="E323" s="65">
        <f t="shared" si="34"/>
        <v>0</v>
      </c>
      <c r="F323" s="93">
        <f t="shared" si="35"/>
        <v>80</v>
      </c>
      <c r="G323" s="68" t="str">
        <f t="shared" si="36"/>
        <v/>
      </c>
      <c r="H323" s="45" t="str">
        <f t="shared" si="37"/>
        <v xml:space="preserve"> </v>
      </c>
    </row>
    <row r="324" spans="1:8" x14ac:dyDescent="0.25">
      <c r="A324" s="90">
        <f t="shared" si="31"/>
        <v>1541</v>
      </c>
      <c r="B324" s="44">
        <f t="shared" si="32"/>
        <v>45591</v>
      </c>
      <c r="C324" s="95"/>
      <c r="D324" s="65">
        <f t="shared" si="33"/>
        <v>0</v>
      </c>
      <c r="E324" s="65">
        <f t="shared" si="34"/>
        <v>0</v>
      </c>
      <c r="F324" s="93">
        <f t="shared" si="35"/>
        <v>80</v>
      </c>
      <c r="G324" s="68" t="str">
        <f t="shared" si="36"/>
        <v/>
      </c>
      <c r="H324" s="45" t="str">
        <f t="shared" si="37"/>
        <v xml:space="preserve"> </v>
      </c>
    </row>
    <row r="325" spans="1:8" x14ac:dyDescent="0.25">
      <c r="A325" s="90">
        <f t="shared" si="31"/>
        <v>1546</v>
      </c>
      <c r="B325" s="44">
        <f t="shared" si="32"/>
        <v>45596</v>
      </c>
      <c r="C325" s="95"/>
      <c r="D325" s="65">
        <f t="shared" si="33"/>
        <v>0</v>
      </c>
      <c r="E325" s="65">
        <f t="shared" si="34"/>
        <v>0</v>
      </c>
      <c r="F325" s="93">
        <f t="shared" si="35"/>
        <v>80</v>
      </c>
      <c r="G325" s="68" t="str">
        <f t="shared" si="36"/>
        <v/>
      </c>
      <c r="H325" s="45" t="str">
        <f t="shared" si="37"/>
        <v xml:space="preserve"> </v>
      </c>
    </row>
    <row r="326" spans="1:8" x14ac:dyDescent="0.25">
      <c r="A326" s="90">
        <f t="shared" si="31"/>
        <v>1551</v>
      </c>
      <c r="B326" s="44">
        <f t="shared" si="32"/>
        <v>45601</v>
      </c>
      <c r="C326" s="95"/>
      <c r="D326" s="65">
        <f t="shared" si="33"/>
        <v>0</v>
      </c>
      <c r="E326" s="65">
        <f t="shared" si="34"/>
        <v>0</v>
      </c>
      <c r="F326" s="93">
        <f t="shared" si="35"/>
        <v>80</v>
      </c>
      <c r="G326" s="68" t="str">
        <f t="shared" si="36"/>
        <v/>
      </c>
      <c r="H326" s="45" t="str">
        <f t="shared" si="37"/>
        <v xml:space="preserve"> </v>
      </c>
    </row>
    <row r="327" spans="1:8" x14ac:dyDescent="0.25">
      <c r="A327" s="90">
        <f t="shared" si="31"/>
        <v>1556</v>
      </c>
      <c r="B327" s="44">
        <f t="shared" si="32"/>
        <v>45606</v>
      </c>
      <c r="C327" s="95"/>
      <c r="D327" s="65">
        <f t="shared" si="33"/>
        <v>0</v>
      </c>
      <c r="E327" s="65">
        <f t="shared" si="34"/>
        <v>0</v>
      </c>
      <c r="F327" s="93">
        <f t="shared" si="35"/>
        <v>80</v>
      </c>
      <c r="G327" s="68" t="str">
        <f t="shared" si="36"/>
        <v/>
      </c>
      <c r="H327" s="45" t="str">
        <f t="shared" si="37"/>
        <v xml:space="preserve"> </v>
      </c>
    </row>
    <row r="328" spans="1:8" x14ac:dyDescent="0.25">
      <c r="A328" s="90">
        <f t="shared" si="31"/>
        <v>1561</v>
      </c>
      <c r="B328" s="44">
        <f t="shared" si="32"/>
        <v>45611</v>
      </c>
      <c r="C328" s="95"/>
      <c r="D328" s="65">
        <f t="shared" si="33"/>
        <v>0</v>
      </c>
      <c r="E328" s="65">
        <f t="shared" si="34"/>
        <v>0</v>
      </c>
      <c r="F328" s="93">
        <f t="shared" si="35"/>
        <v>80</v>
      </c>
      <c r="G328" s="68" t="str">
        <f t="shared" si="36"/>
        <v/>
      </c>
      <c r="H328" s="45" t="str">
        <f t="shared" si="37"/>
        <v xml:space="preserve"> </v>
      </c>
    </row>
    <row r="329" spans="1:8" x14ac:dyDescent="0.25">
      <c r="A329" s="90">
        <f t="shared" si="31"/>
        <v>1566</v>
      </c>
      <c r="B329" s="44">
        <f t="shared" si="32"/>
        <v>45616</v>
      </c>
      <c r="C329" s="95"/>
      <c r="D329" s="65">
        <f t="shared" si="33"/>
        <v>0</v>
      </c>
      <c r="E329" s="65">
        <f t="shared" si="34"/>
        <v>0</v>
      </c>
      <c r="F329" s="93">
        <f t="shared" si="35"/>
        <v>80</v>
      </c>
      <c r="G329" s="68" t="str">
        <f t="shared" si="36"/>
        <v/>
      </c>
      <c r="H329" s="45" t="str">
        <f t="shared" si="37"/>
        <v xml:space="preserve"> </v>
      </c>
    </row>
    <row r="330" spans="1:8" x14ac:dyDescent="0.25">
      <c r="A330" s="90">
        <f t="shared" si="31"/>
        <v>1571</v>
      </c>
      <c r="B330" s="44">
        <f t="shared" si="32"/>
        <v>45621</v>
      </c>
      <c r="C330" s="95"/>
      <c r="D330" s="65">
        <f t="shared" si="33"/>
        <v>0</v>
      </c>
      <c r="E330" s="65">
        <f t="shared" si="34"/>
        <v>0</v>
      </c>
      <c r="F330" s="93">
        <f t="shared" si="35"/>
        <v>80</v>
      </c>
      <c r="G330" s="68" t="str">
        <f t="shared" si="36"/>
        <v/>
      </c>
      <c r="H330" s="45" t="str">
        <f t="shared" si="37"/>
        <v xml:space="preserve"> </v>
      </c>
    </row>
    <row r="331" spans="1:8" x14ac:dyDescent="0.25">
      <c r="A331" s="90">
        <f t="shared" si="31"/>
        <v>1576</v>
      </c>
      <c r="B331" s="44">
        <f t="shared" si="32"/>
        <v>45626</v>
      </c>
      <c r="C331" s="95"/>
      <c r="D331" s="65">
        <f t="shared" si="33"/>
        <v>0</v>
      </c>
      <c r="E331" s="65">
        <f t="shared" si="34"/>
        <v>0</v>
      </c>
      <c r="F331" s="93">
        <f t="shared" si="35"/>
        <v>80</v>
      </c>
      <c r="G331" s="68" t="str">
        <f t="shared" si="36"/>
        <v/>
      </c>
      <c r="H331" s="45" t="str">
        <f t="shared" si="37"/>
        <v xml:space="preserve"> </v>
      </c>
    </row>
    <row r="332" spans="1:8" x14ac:dyDescent="0.25">
      <c r="A332" s="90">
        <f t="shared" si="31"/>
        <v>1581</v>
      </c>
      <c r="B332" s="44">
        <f t="shared" si="32"/>
        <v>45631</v>
      </c>
      <c r="C332" s="95"/>
      <c r="D332" s="65">
        <f t="shared" si="33"/>
        <v>0</v>
      </c>
      <c r="E332" s="65">
        <f t="shared" si="34"/>
        <v>0</v>
      </c>
      <c r="F332" s="93">
        <f t="shared" si="35"/>
        <v>80</v>
      </c>
      <c r="G332" s="68" t="str">
        <f t="shared" si="36"/>
        <v/>
      </c>
      <c r="H332" s="45" t="str">
        <f t="shared" si="37"/>
        <v xml:space="preserve"> </v>
      </c>
    </row>
    <row r="333" spans="1:8" x14ac:dyDescent="0.25">
      <c r="A333" s="90">
        <f t="shared" si="31"/>
        <v>1586</v>
      </c>
      <c r="B333" s="44">
        <f t="shared" si="32"/>
        <v>45636</v>
      </c>
      <c r="C333" s="95"/>
      <c r="D333" s="65">
        <f t="shared" si="33"/>
        <v>0</v>
      </c>
      <c r="E333" s="65">
        <f t="shared" si="34"/>
        <v>0</v>
      </c>
      <c r="F333" s="93">
        <f t="shared" si="35"/>
        <v>80</v>
      </c>
      <c r="G333" s="68" t="str">
        <f t="shared" si="36"/>
        <v/>
      </c>
      <c r="H333" s="45" t="str">
        <f t="shared" si="37"/>
        <v xml:space="preserve"> </v>
      </c>
    </row>
    <row r="334" spans="1:8" x14ac:dyDescent="0.25">
      <c r="A334" s="90">
        <f t="shared" si="31"/>
        <v>1591</v>
      </c>
      <c r="B334" s="44">
        <f t="shared" si="32"/>
        <v>45641</v>
      </c>
      <c r="C334" s="95"/>
      <c r="D334" s="65">
        <f t="shared" si="33"/>
        <v>0</v>
      </c>
      <c r="E334" s="65">
        <f t="shared" si="34"/>
        <v>0</v>
      </c>
      <c r="F334" s="93">
        <f t="shared" si="35"/>
        <v>80</v>
      </c>
      <c r="G334" s="68" t="str">
        <f t="shared" si="36"/>
        <v/>
      </c>
      <c r="H334" s="45" t="str">
        <f t="shared" si="37"/>
        <v xml:space="preserve"> </v>
      </c>
    </row>
    <row r="335" spans="1:8" x14ac:dyDescent="0.25">
      <c r="A335" s="90">
        <f t="shared" si="31"/>
        <v>1596</v>
      </c>
      <c r="B335" s="44">
        <f t="shared" si="32"/>
        <v>45646</v>
      </c>
      <c r="C335" s="95"/>
      <c r="D335" s="65">
        <f t="shared" si="33"/>
        <v>0</v>
      </c>
      <c r="E335" s="65">
        <f t="shared" si="34"/>
        <v>0</v>
      </c>
      <c r="F335" s="93">
        <f t="shared" si="35"/>
        <v>80</v>
      </c>
      <c r="G335" s="68" t="str">
        <f t="shared" si="36"/>
        <v/>
      </c>
      <c r="H335" s="45" t="str">
        <f t="shared" si="37"/>
        <v xml:space="preserve"> </v>
      </c>
    </row>
    <row r="336" spans="1:8" x14ac:dyDescent="0.25">
      <c r="A336" s="90">
        <f t="shared" si="31"/>
        <v>1601</v>
      </c>
      <c r="B336" s="44">
        <f t="shared" si="32"/>
        <v>45651</v>
      </c>
      <c r="C336" s="95"/>
      <c r="D336" s="65">
        <f t="shared" si="33"/>
        <v>0</v>
      </c>
      <c r="E336" s="65">
        <f t="shared" si="34"/>
        <v>0</v>
      </c>
      <c r="F336" s="93">
        <f t="shared" si="35"/>
        <v>80</v>
      </c>
      <c r="G336" s="68" t="str">
        <f t="shared" si="36"/>
        <v/>
      </c>
      <c r="H336" s="45" t="str">
        <f t="shared" si="37"/>
        <v xml:space="preserve"> </v>
      </c>
    </row>
    <row r="337" spans="1:8" x14ac:dyDescent="0.25">
      <c r="A337" s="90">
        <f t="shared" si="31"/>
        <v>1606</v>
      </c>
      <c r="B337" s="44">
        <f t="shared" si="32"/>
        <v>45656</v>
      </c>
      <c r="C337" s="95"/>
      <c r="D337" s="65">
        <f t="shared" si="33"/>
        <v>0</v>
      </c>
      <c r="E337" s="65">
        <f t="shared" si="34"/>
        <v>0</v>
      </c>
      <c r="F337" s="93">
        <f t="shared" si="35"/>
        <v>80</v>
      </c>
      <c r="G337" s="68" t="str">
        <f t="shared" si="36"/>
        <v/>
      </c>
      <c r="H337" s="45" t="str">
        <f t="shared" si="37"/>
        <v xml:space="preserve"> </v>
      </c>
    </row>
    <row r="338" spans="1:8" x14ac:dyDescent="0.25">
      <c r="A338" s="90">
        <f t="shared" si="31"/>
        <v>1611</v>
      </c>
      <c r="B338" s="44">
        <f t="shared" si="32"/>
        <v>45661</v>
      </c>
      <c r="C338" s="95"/>
      <c r="D338" s="65">
        <f t="shared" si="33"/>
        <v>0</v>
      </c>
      <c r="E338" s="65">
        <f t="shared" si="34"/>
        <v>0</v>
      </c>
      <c r="F338" s="93">
        <f t="shared" si="35"/>
        <v>80</v>
      </c>
      <c r="G338" s="68" t="str">
        <f t="shared" si="36"/>
        <v/>
      </c>
      <c r="H338" s="45" t="str">
        <f t="shared" si="37"/>
        <v xml:space="preserve"> </v>
      </c>
    </row>
    <row r="339" spans="1:8" x14ac:dyDescent="0.25">
      <c r="A339" s="90">
        <f t="shared" si="31"/>
        <v>1616</v>
      </c>
      <c r="B339" s="44">
        <f t="shared" si="32"/>
        <v>45666</v>
      </c>
      <c r="C339" s="95"/>
      <c r="D339" s="65">
        <f t="shared" si="33"/>
        <v>0</v>
      </c>
      <c r="E339" s="65">
        <f t="shared" si="34"/>
        <v>0</v>
      </c>
      <c r="F339" s="93">
        <f t="shared" si="35"/>
        <v>80</v>
      </c>
      <c r="G339" s="68" t="str">
        <f t="shared" si="36"/>
        <v/>
      </c>
      <c r="H339" s="45" t="str">
        <f t="shared" si="37"/>
        <v xml:space="preserve"> </v>
      </c>
    </row>
    <row r="340" spans="1:8" x14ac:dyDescent="0.25">
      <c r="A340" s="90">
        <f t="shared" si="31"/>
        <v>1621</v>
      </c>
      <c r="B340" s="44">
        <f t="shared" si="32"/>
        <v>45671</v>
      </c>
      <c r="C340" s="95"/>
      <c r="D340" s="65">
        <f t="shared" si="33"/>
        <v>0</v>
      </c>
      <c r="E340" s="65">
        <f t="shared" si="34"/>
        <v>0</v>
      </c>
      <c r="F340" s="93">
        <f t="shared" si="35"/>
        <v>80</v>
      </c>
      <c r="G340" s="68" t="str">
        <f t="shared" si="36"/>
        <v/>
      </c>
      <c r="H340" s="45" t="str">
        <f t="shared" si="37"/>
        <v xml:space="preserve"> </v>
      </c>
    </row>
    <row r="341" spans="1:8" x14ac:dyDescent="0.25">
      <c r="A341" s="90">
        <f t="shared" si="31"/>
        <v>1626</v>
      </c>
      <c r="B341" s="44">
        <f t="shared" si="32"/>
        <v>45676</v>
      </c>
      <c r="C341" s="95"/>
      <c r="D341" s="65">
        <f t="shared" si="33"/>
        <v>0</v>
      </c>
      <c r="E341" s="65">
        <f t="shared" si="34"/>
        <v>0</v>
      </c>
      <c r="F341" s="93">
        <f t="shared" si="35"/>
        <v>80</v>
      </c>
      <c r="G341" s="68" t="str">
        <f t="shared" si="36"/>
        <v/>
      </c>
      <c r="H341" s="45" t="str">
        <f t="shared" si="37"/>
        <v xml:space="preserve"> </v>
      </c>
    </row>
    <row r="342" spans="1:8" x14ac:dyDescent="0.25">
      <c r="A342" s="90">
        <f t="shared" si="31"/>
        <v>1631</v>
      </c>
      <c r="B342" s="44">
        <f t="shared" si="32"/>
        <v>45681</v>
      </c>
      <c r="C342" s="95"/>
      <c r="D342" s="65">
        <f t="shared" si="33"/>
        <v>0</v>
      </c>
      <c r="E342" s="65">
        <f t="shared" si="34"/>
        <v>0</v>
      </c>
      <c r="F342" s="93">
        <f t="shared" si="35"/>
        <v>80</v>
      </c>
      <c r="G342" s="68" t="str">
        <f t="shared" si="36"/>
        <v/>
      </c>
      <c r="H342" s="45" t="str">
        <f t="shared" si="37"/>
        <v xml:space="preserve"> </v>
      </c>
    </row>
    <row r="343" spans="1:8" x14ac:dyDescent="0.25">
      <c r="A343" s="90">
        <f t="shared" si="31"/>
        <v>1636</v>
      </c>
      <c r="B343" s="44">
        <f t="shared" si="32"/>
        <v>45686</v>
      </c>
      <c r="C343" s="95"/>
      <c r="D343" s="65">
        <f t="shared" si="33"/>
        <v>0</v>
      </c>
      <c r="E343" s="65">
        <f t="shared" si="34"/>
        <v>0</v>
      </c>
      <c r="F343" s="93">
        <f t="shared" si="35"/>
        <v>80</v>
      </c>
      <c r="G343" s="68" t="str">
        <f t="shared" si="36"/>
        <v/>
      </c>
      <c r="H343" s="45" t="str">
        <f t="shared" si="37"/>
        <v xml:space="preserve"> </v>
      </c>
    </row>
    <row r="344" spans="1:8" x14ac:dyDescent="0.25">
      <c r="A344" s="90">
        <f t="shared" ref="A344:A400" si="38">A343+$C$8</f>
        <v>1641</v>
      </c>
      <c r="B344" s="44">
        <f t="shared" ref="B344:B400" si="39">B343+$C$8</f>
        <v>45691</v>
      </c>
      <c r="C344" s="95"/>
      <c r="D344" s="65">
        <f t="shared" ref="D344:D400" si="40">IF(ISBLANK(C344),,C344-C343)</f>
        <v>0</v>
      </c>
      <c r="E344" s="65">
        <f t="shared" ref="E344:E400" si="41">IF(ISBLANK(C344),,C344-C$5)</f>
        <v>0</v>
      </c>
      <c r="F344" s="93">
        <f t="shared" ref="F344:F400" si="42">IF(F343&gt;F$5,F343+C$10/1000*$C$8,$F$5)</f>
        <v>80</v>
      </c>
      <c r="G344" s="68" t="str">
        <f t="shared" ref="G344:G400" si="43">IF(ISBLANK(C344),"",((F344-C344)))</f>
        <v/>
      </c>
      <c r="H344" s="45" t="str">
        <f t="shared" ref="H344:H400" si="44">IF(ISBLANK(C344)," ",C344/($H$5/100)^2)</f>
        <v xml:space="preserve"> </v>
      </c>
    </row>
    <row r="345" spans="1:8" x14ac:dyDescent="0.25">
      <c r="A345" s="90">
        <f t="shared" si="38"/>
        <v>1646</v>
      </c>
      <c r="B345" s="44">
        <f t="shared" si="39"/>
        <v>45696</v>
      </c>
      <c r="C345" s="95"/>
      <c r="D345" s="65">
        <f t="shared" si="40"/>
        <v>0</v>
      </c>
      <c r="E345" s="65">
        <f t="shared" si="41"/>
        <v>0</v>
      </c>
      <c r="F345" s="93">
        <f t="shared" si="42"/>
        <v>80</v>
      </c>
      <c r="G345" s="68" t="str">
        <f t="shared" si="43"/>
        <v/>
      </c>
      <c r="H345" s="45" t="str">
        <f t="shared" si="44"/>
        <v xml:space="preserve"> </v>
      </c>
    </row>
    <row r="346" spans="1:8" x14ac:dyDescent="0.25">
      <c r="A346" s="90">
        <f t="shared" si="38"/>
        <v>1651</v>
      </c>
      <c r="B346" s="44">
        <f t="shared" si="39"/>
        <v>45701</v>
      </c>
      <c r="C346" s="95"/>
      <c r="D346" s="65">
        <f t="shared" si="40"/>
        <v>0</v>
      </c>
      <c r="E346" s="65">
        <f t="shared" si="41"/>
        <v>0</v>
      </c>
      <c r="F346" s="93">
        <f t="shared" si="42"/>
        <v>80</v>
      </c>
      <c r="G346" s="68" t="str">
        <f t="shared" si="43"/>
        <v/>
      </c>
      <c r="H346" s="45" t="str">
        <f t="shared" si="44"/>
        <v xml:space="preserve"> </v>
      </c>
    </row>
    <row r="347" spans="1:8" x14ac:dyDescent="0.25">
      <c r="A347" s="90">
        <f t="shared" si="38"/>
        <v>1656</v>
      </c>
      <c r="B347" s="44">
        <f t="shared" si="39"/>
        <v>45706</v>
      </c>
      <c r="C347" s="95"/>
      <c r="D347" s="65">
        <f t="shared" si="40"/>
        <v>0</v>
      </c>
      <c r="E347" s="65">
        <f t="shared" si="41"/>
        <v>0</v>
      </c>
      <c r="F347" s="93">
        <f t="shared" si="42"/>
        <v>80</v>
      </c>
      <c r="G347" s="68" t="str">
        <f t="shared" si="43"/>
        <v/>
      </c>
      <c r="H347" s="45" t="str">
        <f t="shared" si="44"/>
        <v xml:space="preserve"> </v>
      </c>
    </row>
    <row r="348" spans="1:8" x14ac:dyDescent="0.25">
      <c r="A348" s="90">
        <f t="shared" si="38"/>
        <v>1661</v>
      </c>
      <c r="B348" s="44">
        <f t="shared" si="39"/>
        <v>45711</v>
      </c>
      <c r="C348" s="95"/>
      <c r="D348" s="65">
        <f t="shared" si="40"/>
        <v>0</v>
      </c>
      <c r="E348" s="65">
        <f t="shared" si="41"/>
        <v>0</v>
      </c>
      <c r="F348" s="93">
        <f t="shared" si="42"/>
        <v>80</v>
      </c>
      <c r="G348" s="68" t="str">
        <f t="shared" si="43"/>
        <v/>
      </c>
      <c r="H348" s="45" t="str">
        <f t="shared" si="44"/>
        <v xml:space="preserve"> </v>
      </c>
    </row>
    <row r="349" spans="1:8" x14ac:dyDescent="0.25">
      <c r="A349" s="90">
        <f t="shared" si="38"/>
        <v>1666</v>
      </c>
      <c r="B349" s="44">
        <f t="shared" si="39"/>
        <v>45716</v>
      </c>
      <c r="C349" s="95"/>
      <c r="D349" s="65">
        <f t="shared" si="40"/>
        <v>0</v>
      </c>
      <c r="E349" s="65">
        <f t="shared" si="41"/>
        <v>0</v>
      </c>
      <c r="F349" s="93">
        <f t="shared" si="42"/>
        <v>80</v>
      </c>
      <c r="G349" s="68" t="str">
        <f t="shared" si="43"/>
        <v/>
      </c>
      <c r="H349" s="45" t="str">
        <f t="shared" si="44"/>
        <v xml:space="preserve"> </v>
      </c>
    </row>
    <row r="350" spans="1:8" x14ac:dyDescent="0.25">
      <c r="A350" s="90">
        <f t="shared" si="38"/>
        <v>1671</v>
      </c>
      <c r="B350" s="44">
        <f t="shared" si="39"/>
        <v>45721</v>
      </c>
      <c r="C350" s="95"/>
      <c r="D350" s="65">
        <f t="shared" si="40"/>
        <v>0</v>
      </c>
      <c r="E350" s="65">
        <f t="shared" si="41"/>
        <v>0</v>
      </c>
      <c r="F350" s="93">
        <f t="shared" si="42"/>
        <v>80</v>
      </c>
      <c r="G350" s="68" t="str">
        <f t="shared" si="43"/>
        <v/>
      </c>
      <c r="H350" s="45" t="str">
        <f t="shared" si="44"/>
        <v xml:space="preserve"> </v>
      </c>
    </row>
    <row r="351" spans="1:8" x14ac:dyDescent="0.25">
      <c r="A351" s="90">
        <f t="shared" si="38"/>
        <v>1676</v>
      </c>
      <c r="B351" s="44">
        <f t="shared" si="39"/>
        <v>45726</v>
      </c>
      <c r="C351" s="95"/>
      <c r="D351" s="65">
        <f t="shared" si="40"/>
        <v>0</v>
      </c>
      <c r="E351" s="65">
        <f t="shared" si="41"/>
        <v>0</v>
      </c>
      <c r="F351" s="93">
        <f t="shared" si="42"/>
        <v>80</v>
      </c>
      <c r="G351" s="68" t="str">
        <f t="shared" si="43"/>
        <v/>
      </c>
      <c r="H351" s="45" t="str">
        <f t="shared" si="44"/>
        <v xml:space="preserve"> </v>
      </c>
    </row>
    <row r="352" spans="1:8" x14ac:dyDescent="0.25">
      <c r="A352" s="90">
        <f t="shared" si="38"/>
        <v>1681</v>
      </c>
      <c r="B352" s="44">
        <f t="shared" si="39"/>
        <v>45731</v>
      </c>
      <c r="C352" s="95"/>
      <c r="D352" s="65">
        <f t="shared" si="40"/>
        <v>0</v>
      </c>
      <c r="E352" s="65">
        <f t="shared" si="41"/>
        <v>0</v>
      </c>
      <c r="F352" s="93">
        <f t="shared" si="42"/>
        <v>80</v>
      </c>
      <c r="G352" s="68" t="str">
        <f t="shared" si="43"/>
        <v/>
      </c>
      <c r="H352" s="45" t="str">
        <f t="shared" si="44"/>
        <v xml:space="preserve"> </v>
      </c>
    </row>
    <row r="353" spans="1:8" x14ac:dyDescent="0.25">
      <c r="A353" s="90">
        <f t="shared" si="38"/>
        <v>1686</v>
      </c>
      <c r="B353" s="44">
        <f t="shared" si="39"/>
        <v>45736</v>
      </c>
      <c r="C353" s="95"/>
      <c r="D353" s="65">
        <f t="shared" si="40"/>
        <v>0</v>
      </c>
      <c r="E353" s="65">
        <f t="shared" si="41"/>
        <v>0</v>
      </c>
      <c r="F353" s="93">
        <f t="shared" si="42"/>
        <v>80</v>
      </c>
      <c r="G353" s="68" t="str">
        <f t="shared" si="43"/>
        <v/>
      </c>
      <c r="H353" s="45" t="str">
        <f t="shared" si="44"/>
        <v xml:space="preserve"> </v>
      </c>
    </row>
    <row r="354" spans="1:8" x14ac:dyDescent="0.25">
      <c r="A354" s="90">
        <f t="shared" si="38"/>
        <v>1691</v>
      </c>
      <c r="B354" s="44">
        <f t="shared" si="39"/>
        <v>45741</v>
      </c>
      <c r="C354" s="95"/>
      <c r="D354" s="65">
        <f t="shared" si="40"/>
        <v>0</v>
      </c>
      <c r="E354" s="65">
        <f t="shared" si="41"/>
        <v>0</v>
      </c>
      <c r="F354" s="93">
        <f t="shared" si="42"/>
        <v>80</v>
      </c>
      <c r="G354" s="68" t="str">
        <f t="shared" si="43"/>
        <v/>
      </c>
      <c r="H354" s="45" t="str">
        <f t="shared" si="44"/>
        <v xml:space="preserve"> </v>
      </c>
    </row>
    <row r="355" spans="1:8" x14ac:dyDescent="0.25">
      <c r="A355" s="90">
        <f t="shared" si="38"/>
        <v>1696</v>
      </c>
      <c r="B355" s="44">
        <f t="shared" si="39"/>
        <v>45746</v>
      </c>
      <c r="C355" s="95"/>
      <c r="D355" s="65">
        <f t="shared" si="40"/>
        <v>0</v>
      </c>
      <c r="E355" s="65">
        <f t="shared" si="41"/>
        <v>0</v>
      </c>
      <c r="F355" s="93">
        <f t="shared" si="42"/>
        <v>80</v>
      </c>
      <c r="G355" s="68" t="str">
        <f t="shared" si="43"/>
        <v/>
      </c>
      <c r="H355" s="45" t="str">
        <f t="shared" si="44"/>
        <v xml:space="preserve"> </v>
      </c>
    </row>
    <row r="356" spans="1:8" x14ac:dyDescent="0.25">
      <c r="A356" s="90">
        <f t="shared" si="38"/>
        <v>1701</v>
      </c>
      <c r="B356" s="44">
        <f t="shared" si="39"/>
        <v>45751</v>
      </c>
      <c r="C356" s="95"/>
      <c r="D356" s="65">
        <f t="shared" si="40"/>
        <v>0</v>
      </c>
      <c r="E356" s="65">
        <f t="shared" si="41"/>
        <v>0</v>
      </c>
      <c r="F356" s="93">
        <f t="shared" si="42"/>
        <v>80</v>
      </c>
      <c r="G356" s="68" t="str">
        <f t="shared" si="43"/>
        <v/>
      </c>
      <c r="H356" s="45" t="str">
        <f t="shared" si="44"/>
        <v xml:space="preserve"> </v>
      </c>
    </row>
    <row r="357" spans="1:8" x14ac:dyDescent="0.25">
      <c r="A357" s="90">
        <f t="shared" si="38"/>
        <v>1706</v>
      </c>
      <c r="B357" s="44">
        <f t="shared" si="39"/>
        <v>45756</v>
      </c>
      <c r="C357" s="95"/>
      <c r="D357" s="65">
        <f t="shared" si="40"/>
        <v>0</v>
      </c>
      <c r="E357" s="65">
        <f t="shared" si="41"/>
        <v>0</v>
      </c>
      <c r="F357" s="93">
        <f t="shared" si="42"/>
        <v>80</v>
      </c>
      <c r="G357" s="68" t="str">
        <f t="shared" si="43"/>
        <v/>
      </c>
      <c r="H357" s="45" t="str">
        <f t="shared" si="44"/>
        <v xml:space="preserve"> </v>
      </c>
    </row>
    <row r="358" spans="1:8" x14ac:dyDescent="0.25">
      <c r="A358" s="90">
        <f t="shared" si="38"/>
        <v>1711</v>
      </c>
      <c r="B358" s="44">
        <f t="shared" si="39"/>
        <v>45761</v>
      </c>
      <c r="C358" s="95"/>
      <c r="D358" s="65">
        <f t="shared" si="40"/>
        <v>0</v>
      </c>
      <c r="E358" s="65">
        <f t="shared" si="41"/>
        <v>0</v>
      </c>
      <c r="F358" s="93">
        <f t="shared" si="42"/>
        <v>80</v>
      </c>
      <c r="G358" s="68" t="str">
        <f t="shared" si="43"/>
        <v/>
      </c>
      <c r="H358" s="45" t="str">
        <f t="shared" si="44"/>
        <v xml:space="preserve"> </v>
      </c>
    </row>
    <row r="359" spans="1:8" x14ac:dyDescent="0.25">
      <c r="A359" s="90">
        <f t="shared" si="38"/>
        <v>1716</v>
      </c>
      <c r="B359" s="44">
        <f t="shared" si="39"/>
        <v>45766</v>
      </c>
      <c r="C359" s="95"/>
      <c r="D359" s="65">
        <f t="shared" si="40"/>
        <v>0</v>
      </c>
      <c r="E359" s="65">
        <f t="shared" si="41"/>
        <v>0</v>
      </c>
      <c r="F359" s="93">
        <f t="shared" si="42"/>
        <v>80</v>
      </c>
      <c r="G359" s="68" t="str">
        <f t="shared" si="43"/>
        <v/>
      </c>
      <c r="H359" s="45" t="str">
        <f t="shared" si="44"/>
        <v xml:space="preserve"> </v>
      </c>
    </row>
    <row r="360" spans="1:8" x14ac:dyDescent="0.25">
      <c r="A360" s="90">
        <f t="shared" si="38"/>
        <v>1721</v>
      </c>
      <c r="B360" s="44">
        <f t="shared" si="39"/>
        <v>45771</v>
      </c>
      <c r="C360" s="95"/>
      <c r="D360" s="65">
        <f t="shared" si="40"/>
        <v>0</v>
      </c>
      <c r="E360" s="65">
        <f t="shared" si="41"/>
        <v>0</v>
      </c>
      <c r="F360" s="93">
        <f t="shared" si="42"/>
        <v>80</v>
      </c>
      <c r="G360" s="68" t="str">
        <f t="shared" si="43"/>
        <v/>
      </c>
      <c r="H360" s="45" t="str">
        <f t="shared" si="44"/>
        <v xml:space="preserve"> </v>
      </c>
    </row>
    <row r="361" spans="1:8" x14ac:dyDescent="0.25">
      <c r="A361" s="90">
        <f t="shared" si="38"/>
        <v>1726</v>
      </c>
      <c r="B361" s="44">
        <f t="shared" si="39"/>
        <v>45776</v>
      </c>
      <c r="C361" s="95"/>
      <c r="D361" s="65">
        <f t="shared" si="40"/>
        <v>0</v>
      </c>
      <c r="E361" s="65">
        <f t="shared" si="41"/>
        <v>0</v>
      </c>
      <c r="F361" s="93">
        <f t="shared" si="42"/>
        <v>80</v>
      </c>
      <c r="G361" s="68" t="str">
        <f t="shared" si="43"/>
        <v/>
      </c>
      <c r="H361" s="45" t="str">
        <f t="shared" si="44"/>
        <v xml:space="preserve"> </v>
      </c>
    </row>
    <row r="362" spans="1:8" x14ac:dyDescent="0.25">
      <c r="A362" s="90">
        <f t="shared" si="38"/>
        <v>1731</v>
      </c>
      <c r="B362" s="44">
        <f t="shared" si="39"/>
        <v>45781</v>
      </c>
      <c r="C362" s="95"/>
      <c r="D362" s="65">
        <f t="shared" si="40"/>
        <v>0</v>
      </c>
      <c r="E362" s="65">
        <f t="shared" si="41"/>
        <v>0</v>
      </c>
      <c r="F362" s="93">
        <f t="shared" si="42"/>
        <v>80</v>
      </c>
      <c r="G362" s="68" t="str">
        <f t="shared" si="43"/>
        <v/>
      </c>
      <c r="H362" s="45" t="str">
        <f t="shared" si="44"/>
        <v xml:space="preserve"> </v>
      </c>
    </row>
    <row r="363" spans="1:8" x14ac:dyDescent="0.25">
      <c r="A363" s="90">
        <f t="shared" si="38"/>
        <v>1736</v>
      </c>
      <c r="B363" s="44">
        <f t="shared" si="39"/>
        <v>45786</v>
      </c>
      <c r="C363" s="95"/>
      <c r="D363" s="65">
        <f t="shared" si="40"/>
        <v>0</v>
      </c>
      <c r="E363" s="65">
        <f t="shared" si="41"/>
        <v>0</v>
      </c>
      <c r="F363" s="93">
        <f t="shared" si="42"/>
        <v>80</v>
      </c>
      <c r="G363" s="68" t="str">
        <f t="shared" si="43"/>
        <v/>
      </c>
      <c r="H363" s="45" t="str">
        <f t="shared" si="44"/>
        <v xml:space="preserve"> </v>
      </c>
    </row>
    <row r="364" spans="1:8" x14ac:dyDescent="0.25">
      <c r="A364" s="90">
        <f t="shared" si="38"/>
        <v>1741</v>
      </c>
      <c r="B364" s="44">
        <f t="shared" si="39"/>
        <v>45791</v>
      </c>
      <c r="C364" s="95"/>
      <c r="D364" s="65">
        <f t="shared" si="40"/>
        <v>0</v>
      </c>
      <c r="E364" s="65">
        <f t="shared" si="41"/>
        <v>0</v>
      </c>
      <c r="F364" s="93">
        <f t="shared" si="42"/>
        <v>80</v>
      </c>
      <c r="G364" s="68" t="str">
        <f t="shared" si="43"/>
        <v/>
      </c>
      <c r="H364" s="45" t="str">
        <f t="shared" si="44"/>
        <v xml:space="preserve"> </v>
      </c>
    </row>
    <row r="365" spans="1:8" x14ac:dyDescent="0.25">
      <c r="A365" s="90">
        <f t="shared" si="38"/>
        <v>1746</v>
      </c>
      <c r="B365" s="44">
        <f t="shared" si="39"/>
        <v>45796</v>
      </c>
      <c r="C365" s="95"/>
      <c r="D365" s="65">
        <f t="shared" si="40"/>
        <v>0</v>
      </c>
      <c r="E365" s="65">
        <f t="shared" si="41"/>
        <v>0</v>
      </c>
      <c r="F365" s="93">
        <f t="shared" si="42"/>
        <v>80</v>
      </c>
      <c r="G365" s="68" t="str">
        <f t="shared" si="43"/>
        <v/>
      </c>
      <c r="H365" s="45" t="str">
        <f t="shared" si="44"/>
        <v xml:space="preserve"> </v>
      </c>
    </row>
    <row r="366" spans="1:8" x14ac:dyDescent="0.25">
      <c r="A366" s="90">
        <f t="shared" si="38"/>
        <v>1751</v>
      </c>
      <c r="B366" s="44">
        <f t="shared" si="39"/>
        <v>45801</v>
      </c>
      <c r="C366" s="95"/>
      <c r="D366" s="65">
        <f t="shared" si="40"/>
        <v>0</v>
      </c>
      <c r="E366" s="65">
        <f t="shared" si="41"/>
        <v>0</v>
      </c>
      <c r="F366" s="93">
        <f t="shared" si="42"/>
        <v>80</v>
      </c>
      <c r="G366" s="68" t="str">
        <f t="shared" si="43"/>
        <v/>
      </c>
      <c r="H366" s="45" t="str">
        <f t="shared" si="44"/>
        <v xml:space="preserve"> </v>
      </c>
    </row>
    <row r="367" spans="1:8" x14ac:dyDescent="0.25">
      <c r="A367" s="90">
        <f t="shared" si="38"/>
        <v>1756</v>
      </c>
      <c r="B367" s="44">
        <f t="shared" si="39"/>
        <v>45806</v>
      </c>
      <c r="C367" s="95"/>
      <c r="D367" s="65">
        <f t="shared" si="40"/>
        <v>0</v>
      </c>
      <c r="E367" s="65">
        <f t="shared" si="41"/>
        <v>0</v>
      </c>
      <c r="F367" s="93">
        <f t="shared" si="42"/>
        <v>80</v>
      </c>
      <c r="G367" s="68" t="str">
        <f t="shared" si="43"/>
        <v/>
      </c>
      <c r="H367" s="45" t="str">
        <f t="shared" si="44"/>
        <v xml:space="preserve"> </v>
      </c>
    </row>
    <row r="368" spans="1:8" x14ac:dyDescent="0.25">
      <c r="A368" s="90">
        <f t="shared" si="38"/>
        <v>1761</v>
      </c>
      <c r="B368" s="44">
        <f t="shared" si="39"/>
        <v>45811</v>
      </c>
      <c r="C368" s="95"/>
      <c r="D368" s="65">
        <f t="shared" si="40"/>
        <v>0</v>
      </c>
      <c r="E368" s="65">
        <f t="shared" si="41"/>
        <v>0</v>
      </c>
      <c r="F368" s="93">
        <f t="shared" si="42"/>
        <v>80</v>
      </c>
      <c r="G368" s="68" t="str">
        <f t="shared" si="43"/>
        <v/>
      </c>
      <c r="H368" s="45" t="str">
        <f t="shared" si="44"/>
        <v xml:space="preserve"> </v>
      </c>
    </row>
    <row r="369" spans="1:8" x14ac:dyDescent="0.25">
      <c r="A369" s="90">
        <f t="shared" si="38"/>
        <v>1766</v>
      </c>
      <c r="B369" s="44">
        <f t="shared" si="39"/>
        <v>45816</v>
      </c>
      <c r="C369" s="95"/>
      <c r="D369" s="65">
        <f t="shared" si="40"/>
        <v>0</v>
      </c>
      <c r="E369" s="65">
        <f t="shared" si="41"/>
        <v>0</v>
      </c>
      <c r="F369" s="93">
        <f t="shared" si="42"/>
        <v>80</v>
      </c>
      <c r="G369" s="68" t="str">
        <f t="shared" si="43"/>
        <v/>
      </c>
      <c r="H369" s="45" t="str">
        <f t="shared" si="44"/>
        <v xml:space="preserve"> </v>
      </c>
    </row>
    <row r="370" spans="1:8" x14ac:dyDescent="0.25">
      <c r="A370" s="90">
        <f t="shared" si="38"/>
        <v>1771</v>
      </c>
      <c r="B370" s="44">
        <f t="shared" si="39"/>
        <v>45821</v>
      </c>
      <c r="C370" s="95"/>
      <c r="D370" s="65">
        <f t="shared" si="40"/>
        <v>0</v>
      </c>
      <c r="E370" s="65">
        <f t="shared" si="41"/>
        <v>0</v>
      </c>
      <c r="F370" s="93">
        <f t="shared" si="42"/>
        <v>80</v>
      </c>
      <c r="G370" s="68" t="str">
        <f t="shared" si="43"/>
        <v/>
      </c>
      <c r="H370" s="45" t="str">
        <f t="shared" si="44"/>
        <v xml:space="preserve"> </v>
      </c>
    </row>
    <row r="371" spans="1:8" x14ac:dyDescent="0.25">
      <c r="A371" s="90">
        <f t="shared" si="38"/>
        <v>1776</v>
      </c>
      <c r="B371" s="44">
        <f t="shared" si="39"/>
        <v>45826</v>
      </c>
      <c r="C371" s="95"/>
      <c r="D371" s="65">
        <f t="shared" si="40"/>
        <v>0</v>
      </c>
      <c r="E371" s="65">
        <f t="shared" si="41"/>
        <v>0</v>
      </c>
      <c r="F371" s="93">
        <f t="shared" si="42"/>
        <v>80</v>
      </c>
      <c r="G371" s="68" t="str">
        <f t="shared" si="43"/>
        <v/>
      </c>
      <c r="H371" s="45" t="str">
        <f t="shared" si="44"/>
        <v xml:space="preserve"> </v>
      </c>
    </row>
    <row r="372" spans="1:8" x14ac:dyDescent="0.25">
      <c r="A372" s="90">
        <f t="shared" si="38"/>
        <v>1781</v>
      </c>
      <c r="B372" s="44">
        <f t="shared" si="39"/>
        <v>45831</v>
      </c>
      <c r="C372" s="95"/>
      <c r="D372" s="65">
        <f t="shared" si="40"/>
        <v>0</v>
      </c>
      <c r="E372" s="65">
        <f t="shared" si="41"/>
        <v>0</v>
      </c>
      <c r="F372" s="93">
        <f t="shared" si="42"/>
        <v>80</v>
      </c>
      <c r="G372" s="68" t="str">
        <f t="shared" si="43"/>
        <v/>
      </c>
      <c r="H372" s="45" t="str">
        <f t="shared" si="44"/>
        <v xml:space="preserve"> </v>
      </c>
    </row>
    <row r="373" spans="1:8" x14ac:dyDescent="0.25">
      <c r="A373" s="90">
        <f t="shared" si="38"/>
        <v>1786</v>
      </c>
      <c r="B373" s="44">
        <f t="shared" si="39"/>
        <v>45836</v>
      </c>
      <c r="C373" s="95"/>
      <c r="D373" s="65">
        <f t="shared" si="40"/>
        <v>0</v>
      </c>
      <c r="E373" s="65">
        <f t="shared" si="41"/>
        <v>0</v>
      </c>
      <c r="F373" s="93">
        <f t="shared" si="42"/>
        <v>80</v>
      </c>
      <c r="G373" s="68" t="str">
        <f t="shared" si="43"/>
        <v/>
      </c>
      <c r="H373" s="45" t="str">
        <f t="shared" si="44"/>
        <v xml:space="preserve"> </v>
      </c>
    </row>
    <row r="374" spans="1:8" x14ac:dyDescent="0.25">
      <c r="A374" s="90">
        <f t="shared" si="38"/>
        <v>1791</v>
      </c>
      <c r="B374" s="44">
        <f t="shared" si="39"/>
        <v>45841</v>
      </c>
      <c r="C374" s="95"/>
      <c r="D374" s="65">
        <f t="shared" si="40"/>
        <v>0</v>
      </c>
      <c r="E374" s="65">
        <f t="shared" si="41"/>
        <v>0</v>
      </c>
      <c r="F374" s="93">
        <f t="shared" si="42"/>
        <v>80</v>
      </c>
      <c r="G374" s="68" t="str">
        <f t="shared" si="43"/>
        <v/>
      </c>
      <c r="H374" s="45" t="str">
        <f t="shared" si="44"/>
        <v xml:space="preserve"> </v>
      </c>
    </row>
    <row r="375" spans="1:8" x14ac:dyDescent="0.25">
      <c r="A375" s="90">
        <f t="shared" si="38"/>
        <v>1796</v>
      </c>
      <c r="B375" s="44">
        <f t="shared" si="39"/>
        <v>45846</v>
      </c>
      <c r="C375" s="95"/>
      <c r="D375" s="65">
        <f t="shared" si="40"/>
        <v>0</v>
      </c>
      <c r="E375" s="65">
        <f t="shared" si="41"/>
        <v>0</v>
      </c>
      <c r="F375" s="93">
        <f t="shared" si="42"/>
        <v>80</v>
      </c>
      <c r="G375" s="68" t="str">
        <f t="shared" si="43"/>
        <v/>
      </c>
      <c r="H375" s="45" t="str">
        <f t="shared" si="44"/>
        <v xml:space="preserve"> </v>
      </c>
    </row>
    <row r="376" spans="1:8" x14ac:dyDescent="0.25">
      <c r="A376" s="90">
        <f t="shared" si="38"/>
        <v>1801</v>
      </c>
      <c r="B376" s="44">
        <f t="shared" si="39"/>
        <v>45851</v>
      </c>
      <c r="C376" s="95"/>
      <c r="D376" s="65">
        <f t="shared" si="40"/>
        <v>0</v>
      </c>
      <c r="E376" s="65">
        <f t="shared" si="41"/>
        <v>0</v>
      </c>
      <c r="F376" s="93">
        <f t="shared" si="42"/>
        <v>80</v>
      </c>
      <c r="G376" s="68" t="str">
        <f t="shared" si="43"/>
        <v/>
      </c>
      <c r="H376" s="45" t="str">
        <f t="shared" si="44"/>
        <v xml:space="preserve"> </v>
      </c>
    </row>
    <row r="377" spans="1:8" x14ac:dyDescent="0.25">
      <c r="A377" s="90">
        <f t="shared" si="38"/>
        <v>1806</v>
      </c>
      <c r="B377" s="44">
        <f t="shared" si="39"/>
        <v>45856</v>
      </c>
      <c r="C377" s="95"/>
      <c r="D377" s="65">
        <f t="shared" si="40"/>
        <v>0</v>
      </c>
      <c r="E377" s="65">
        <f t="shared" si="41"/>
        <v>0</v>
      </c>
      <c r="F377" s="93">
        <f t="shared" si="42"/>
        <v>80</v>
      </c>
      <c r="G377" s="68" t="str">
        <f t="shared" si="43"/>
        <v/>
      </c>
      <c r="H377" s="45" t="str">
        <f t="shared" si="44"/>
        <v xml:space="preserve"> </v>
      </c>
    </row>
    <row r="378" spans="1:8" x14ac:dyDescent="0.25">
      <c r="A378" s="90">
        <f t="shared" si="38"/>
        <v>1811</v>
      </c>
      <c r="B378" s="44">
        <f t="shared" si="39"/>
        <v>45861</v>
      </c>
      <c r="C378" s="95"/>
      <c r="D378" s="65">
        <f t="shared" si="40"/>
        <v>0</v>
      </c>
      <c r="E378" s="65">
        <f t="shared" si="41"/>
        <v>0</v>
      </c>
      <c r="F378" s="93">
        <f t="shared" si="42"/>
        <v>80</v>
      </c>
      <c r="G378" s="68" t="str">
        <f t="shared" si="43"/>
        <v/>
      </c>
      <c r="H378" s="45" t="str">
        <f t="shared" si="44"/>
        <v xml:space="preserve"> </v>
      </c>
    </row>
    <row r="379" spans="1:8" x14ac:dyDescent="0.25">
      <c r="A379" s="90">
        <f t="shared" si="38"/>
        <v>1816</v>
      </c>
      <c r="B379" s="44">
        <f t="shared" si="39"/>
        <v>45866</v>
      </c>
      <c r="C379" s="95"/>
      <c r="D379" s="65">
        <f t="shared" si="40"/>
        <v>0</v>
      </c>
      <c r="E379" s="65">
        <f t="shared" si="41"/>
        <v>0</v>
      </c>
      <c r="F379" s="93">
        <f t="shared" si="42"/>
        <v>80</v>
      </c>
      <c r="G379" s="68" t="str">
        <f t="shared" si="43"/>
        <v/>
      </c>
      <c r="H379" s="45" t="str">
        <f t="shared" si="44"/>
        <v xml:space="preserve"> </v>
      </c>
    </row>
    <row r="380" spans="1:8" x14ac:dyDescent="0.25">
      <c r="A380" s="90">
        <f t="shared" si="38"/>
        <v>1821</v>
      </c>
      <c r="B380" s="44">
        <f t="shared" si="39"/>
        <v>45871</v>
      </c>
      <c r="C380" s="95"/>
      <c r="D380" s="65">
        <f t="shared" si="40"/>
        <v>0</v>
      </c>
      <c r="E380" s="65">
        <f t="shared" si="41"/>
        <v>0</v>
      </c>
      <c r="F380" s="93">
        <f t="shared" si="42"/>
        <v>80</v>
      </c>
      <c r="G380" s="68" t="str">
        <f t="shared" si="43"/>
        <v/>
      </c>
      <c r="H380" s="45" t="str">
        <f t="shared" si="44"/>
        <v xml:space="preserve"> </v>
      </c>
    </row>
    <row r="381" spans="1:8" x14ac:dyDescent="0.25">
      <c r="A381" s="90">
        <f t="shared" si="38"/>
        <v>1826</v>
      </c>
      <c r="B381" s="44">
        <f t="shared" si="39"/>
        <v>45876</v>
      </c>
      <c r="C381" s="95"/>
      <c r="D381" s="65">
        <f t="shared" si="40"/>
        <v>0</v>
      </c>
      <c r="E381" s="65">
        <f t="shared" si="41"/>
        <v>0</v>
      </c>
      <c r="F381" s="93">
        <f t="shared" si="42"/>
        <v>80</v>
      </c>
      <c r="G381" s="68" t="str">
        <f t="shared" si="43"/>
        <v/>
      </c>
      <c r="H381" s="45" t="str">
        <f t="shared" si="44"/>
        <v xml:space="preserve"> </v>
      </c>
    </row>
    <row r="382" spans="1:8" x14ac:dyDescent="0.25">
      <c r="A382" s="90">
        <f t="shared" si="38"/>
        <v>1831</v>
      </c>
      <c r="B382" s="44">
        <f t="shared" si="39"/>
        <v>45881</v>
      </c>
      <c r="C382" s="95"/>
      <c r="D382" s="65">
        <f t="shared" si="40"/>
        <v>0</v>
      </c>
      <c r="E382" s="65">
        <f t="shared" si="41"/>
        <v>0</v>
      </c>
      <c r="F382" s="93">
        <f t="shared" si="42"/>
        <v>80</v>
      </c>
      <c r="G382" s="68" t="str">
        <f t="shared" si="43"/>
        <v/>
      </c>
      <c r="H382" s="45" t="str">
        <f t="shared" si="44"/>
        <v xml:space="preserve"> </v>
      </c>
    </row>
    <row r="383" spans="1:8" x14ac:dyDescent="0.25">
      <c r="A383" s="90">
        <f t="shared" si="38"/>
        <v>1836</v>
      </c>
      <c r="B383" s="44">
        <f t="shared" si="39"/>
        <v>45886</v>
      </c>
      <c r="C383" s="95"/>
      <c r="D383" s="65">
        <f t="shared" si="40"/>
        <v>0</v>
      </c>
      <c r="E383" s="65">
        <f t="shared" si="41"/>
        <v>0</v>
      </c>
      <c r="F383" s="93">
        <f t="shared" si="42"/>
        <v>80</v>
      </c>
      <c r="G383" s="68" t="str">
        <f t="shared" si="43"/>
        <v/>
      </c>
      <c r="H383" s="45" t="str">
        <f t="shared" si="44"/>
        <v xml:space="preserve"> </v>
      </c>
    </row>
    <row r="384" spans="1:8" x14ac:dyDescent="0.25">
      <c r="A384" s="90">
        <f t="shared" si="38"/>
        <v>1841</v>
      </c>
      <c r="B384" s="44">
        <f t="shared" si="39"/>
        <v>45891</v>
      </c>
      <c r="C384" s="95"/>
      <c r="D384" s="65">
        <f t="shared" si="40"/>
        <v>0</v>
      </c>
      <c r="E384" s="65">
        <f t="shared" si="41"/>
        <v>0</v>
      </c>
      <c r="F384" s="93">
        <f t="shared" si="42"/>
        <v>80</v>
      </c>
      <c r="G384" s="68" t="str">
        <f t="shared" si="43"/>
        <v/>
      </c>
      <c r="H384" s="45" t="str">
        <f t="shared" si="44"/>
        <v xml:space="preserve"> </v>
      </c>
    </row>
    <row r="385" spans="1:8" x14ac:dyDescent="0.25">
      <c r="A385" s="90">
        <f t="shared" si="38"/>
        <v>1846</v>
      </c>
      <c r="B385" s="44">
        <f t="shared" si="39"/>
        <v>45896</v>
      </c>
      <c r="C385" s="95"/>
      <c r="D385" s="65">
        <f t="shared" si="40"/>
        <v>0</v>
      </c>
      <c r="E385" s="65">
        <f t="shared" si="41"/>
        <v>0</v>
      </c>
      <c r="F385" s="93">
        <f t="shared" si="42"/>
        <v>80</v>
      </c>
      <c r="G385" s="68" t="str">
        <f t="shared" si="43"/>
        <v/>
      </c>
      <c r="H385" s="45" t="str">
        <f t="shared" si="44"/>
        <v xml:space="preserve"> </v>
      </c>
    </row>
    <row r="386" spans="1:8" x14ac:dyDescent="0.25">
      <c r="A386" s="90">
        <f t="shared" si="38"/>
        <v>1851</v>
      </c>
      <c r="B386" s="44">
        <f t="shared" si="39"/>
        <v>45901</v>
      </c>
      <c r="C386" s="95"/>
      <c r="D386" s="65">
        <f t="shared" si="40"/>
        <v>0</v>
      </c>
      <c r="E386" s="65">
        <f t="shared" si="41"/>
        <v>0</v>
      </c>
      <c r="F386" s="93">
        <f t="shared" si="42"/>
        <v>80</v>
      </c>
      <c r="G386" s="68" t="str">
        <f t="shared" si="43"/>
        <v/>
      </c>
      <c r="H386" s="45" t="str">
        <f t="shared" si="44"/>
        <v xml:space="preserve"> </v>
      </c>
    </row>
    <row r="387" spans="1:8" x14ac:dyDescent="0.25">
      <c r="A387" s="90">
        <f t="shared" si="38"/>
        <v>1856</v>
      </c>
      <c r="B387" s="44">
        <f t="shared" si="39"/>
        <v>45906</v>
      </c>
      <c r="C387" s="95"/>
      <c r="D387" s="65">
        <f t="shared" si="40"/>
        <v>0</v>
      </c>
      <c r="E387" s="65">
        <f t="shared" si="41"/>
        <v>0</v>
      </c>
      <c r="F387" s="93">
        <f t="shared" si="42"/>
        <v>80</v>
      </c>
      <c r="G387" s="68" t="str">
        <f t="shared" si="43"/>
        <v/>
      </c>
      <c r="H387" s="45" t="str">
        <f t="shared" si="44"/>
        <v xml:space="preserve"> </v>
      </c>
    </row>
    <row r="388" spans="1:8" x14ac:dyDescent="0.25">
      <c r="A388" s="90">
        <f t="shared" si="38"/>
        <v>1861</v>
      </c>
      <c r="B388" s="44">
        <f t="shared" si="39"/>
        <v>45911</v>
      </c>
      <c r="C388" s="95"/>
      <c r="D388" s="65">
        <f t="shared" si="40"/>
        <v>0</v>
      </c>
      <c r="E388" s="65">
        <f t="shared" si="41"/>
        <v>0</v>
      </c>
      <c r="F388" s="93">
        <f t="shared" si="42"/>
        <v>80</v>
      </c>
      <c r="G388" s="68" t="str">
        <f t="shared" si="43"/>
        <v/>
      </c>
      <c r="H388" s="45" t="str">
        <f t="shared" si="44"/>
        <v xml:space="preserve"> </v>
      </c>
    </row>
    <row r="389" spans="1:8" x14ac:dyDescent="0.25">
      <c r="A389" s="90">
        <f t="shared" si="38"/>
        <v>1866</v>
      </c>
      <c r="B389" s="44">
        <f t="shared" si="39"/>
        <v>45916</v>
      </c>
      <c r="C389" s="95"/>
      <c r="D389" s="65">
        <f t="shared" si="40"/>
        <v>0</v>
      </c>
      <c r="E389" s="65">
        <f t="shared" si="41"/>
        <v>0</v>
      </c>
      <c r="F389" s="93">
        <f t="shared" si="42"/>
        <v>80</v>
      </c>
      <c r="G389" s="68" t="str">
        <f t="shared" si="43"/>
        <v/>
      </c>
      <c r="H389" s="45" t="str">
        <f t="shared" si="44"/>
        <v xml:space="preserve"> </v>
      </c>
    </row>
    <row r="390" spans="1:8" x14ac:dyDescent="0.25">
      <c r="A390" s="90">
        <f t="shared" si="38"/>
        <v>1871</v>
      </c>
      <c r="B390" s="44">
        <f t="shared" si="39"/>
        <v>45921</v>
      </c>
      <c r="C390" s="95"/>
      <c r="D390" s="65">
        <f t="shared" si="40"/>
        <v>0</v>
      </c>
      <c r="E390" s="65">
        <f t="shared" si="41"/>
        <v>0</v>
      </c>
      <c r="F390" s="93">
        <f t="shared" si="42"/>
        <v>80</v>
      </c>
      <c r="G390" s="68" t="str">
        <f t="shared" si="43"/>
        <v/>
      </c>
      <c r="H390" s="45" t="str">
        <f t="shared" si="44"/>
        <v xml:space="preserve"> </v>
      </c>
    </row>
    <row r="391" spans="1:8" x14ac:dyDescent="0.25">
      <c r="A391" s="90">
        <f t="shared" si="38"/>
        <v>1876</v>
      </c>
      <c r="B391" s="44">
        <f t="shared" si="39"/>
        <v>45926</v>
      </c>
      <c r="C391" s="95"/>
      <c r="D391" s="65">
        <f t="shared" si="40"/>
        <v>0</v>
      </c>
      <c r="E391" s="65">
        <f t="shared" si="41"/>
        <v>0</v>
      </c>
      <c r="F391" s="93">
        <f t="shared" si="42"/>
        <v>80</v>
      </c>
      <c r="G391" s="68" t="str">
        <f t="shared" si="43"/>
        <v/>
      </c>
      <c r="H391" s="45" t="str">
        <f t="shared" si="44"/>
        <v xml:space="preserve"> </v>
      </c>
    </row>
    <row r="392" spans="1:8" x14ac:dyDescent="0.25">
      <c r="A392" s="90">
        <f t="shared" si="38"/>
        <v>1881</v>
      </c>
      <c r="B392" s="44">
        <f t="shared" si="39"/>
        <v>45931</v>
      </c>
      <c r="C392" s="95"/>
      <c r="D392" s="65">
        <f t="shared" si="40"/>
        <v>0</v>
      </c>
      <c r="E392" s="65">
        <f t="shared" si="41"/>
        <v>0</v>
      </c>
      <c r="F392" s="93">
        <f t="shared" si="42"/>
        <v>80</v>
      </c>
      <c r="G392" s="68" t="str">
        <f t="shared" si="43"/>
        <v/>
      </c>
      <c r="H392" s="45" t="str">
        <f t="shared" si="44"/>
        <v xml:space="preserve"> </v>
      </c>
    </row>
    <row r="393" spans="1:8" x14ac:dyDescent="0.25">
      <c r="A393" s="90">
        <f t="shared" si="38"/>
        <v>1886</v>
      </c>
      <c r="B393" s="44">
        <f t="shared" si="39"/>
        <v>45936</v>
      </c>
      <c r="C393" s="95"/>
      <c r="D393" s="65">
        <f t="shared" si="40"/>
        <v>0</v>
      </c>
      <c r="E393" s="65">
        <f t="shared" si="41"/>
        <v>0</v>
      </c>
      <c r="F393" s="93">
        <f t="shared" si="42"/>
        <v>80</v>
      </c>
      <c r="G393" s="68" t="str">
        <f t="shared" si="43"/>
        <v/>
      </c>
      <c r="H393" s="45" t="str">
        <f t="shared" si="44"/>
        <v xml:space="preserve"> </v>
      </c>
    </row>
    <row r="394" spans="1:8" x14ac:dyDescent="0.25">
      <c r="A394" s="90">
        <f t="shared" si="38"/>
        <v>1891</v>
      </c>
      <c r="B394" s="44">
        <f t="shared" si="39"/>
        <v>45941</v>
      </c>
      <c r="C394" s="95"/>
      <c r="D394" s="65">
        <f t="shared" si="40"/>
        <v>0</v>
      </c>
      <c r="E394" s="65">
        <f t="shared" si="41"/>
        <v>0</v>
      </c>
      <c r="F394" s="93">
        <f t="shared" si="42"/>
        <v>80</v>
      </c>
      <c r="G394" s="68" t="str">
        <f t="shared" si="43"/>
        <v/>
      </c>
      <c r="H394" s="45" t="str">
        <f t="shared" si="44"/>
        <v xml:space="preserve"> </v>
      </c>
    </row>
    <row r="395" spans="1:8" x14ac:dyDescent="0.25">
      <c r="A395" s="90">
        <f t="shared" si="38"/>
        <v>1896</v>
      </c>
      <c r="B395" s="44">
        <f t="shared" si="39"/>
        <v>45946</v>
      </c>
      <c r="C395" s="95"/>
      <c r="D395" s="65">
        <f t="shared" si="40"/>
        <v>0</v>
      </c>
      <c r="E395" s="65">
        <f t="shared" si="41"/>
        <v>0</v>
      </c>
      <c r="F395" s="93">
        <f t="shared" si="42"/>
        <v>80</v>
      </c>
      <c r="G395" s="68" t="str">
        <f t="shared" si="43"/>
        <v/>
      </c>
      <c r="H395" s="45" t="str">
        <f t="shared" si="44"/>
        <v xml:space="preserve"> </v>
      </c>
    </row>
    <row r="396" spans="1:8" x14ac:dyDescent="0.25">
      <c r="A396" s="90">
        <f t="shared" si="38"/>
        <v>1901</v>
      </c>
      <c r="B396" s="44">
        <f t="shared" si="39"/>
        <v>45951</v>
      </c>
      <c r="C396" s="95"/>
      <c r="D396" s="65">
        <f t="shared" si="40"/>
        <v>0</v>
      </c>
      <c r="E396" s="65">
        <f t="shared" si="41"/>
        <v>0</v>
      </c>
      <c r="F396" s="93">
        <f t="shared" si="42"/>
        <v>80</v>
      </c>
      <c r="G396" s="68" t="str">
        <f t="shared" si="43"/>
        <v/>
      </c>
      <c r="H396" s="45" t="str">
        <f t="shared" si="44"/>
        <v xml:space="preserve"> </v>
      </c>
    </row>
    <row r="397" spans="1:8" x14ac:dyDescent="0.25">
      <c r="A397" s="90">
        <f t="shared" si="38"/>
        <v>1906</v>
      </c>
      <c r="B397" s="44">
        <f t="shared" si="39"/>
        <v>45956</v>
      </c>
      <c r="C397" s="95"/>
      <c r="D397" s="65">
        <f t="shared" si="40"/>
        <v>0</v>
      </c>
      <c r="E397" s="65">
        <f t="shared" si="41"/>
        <v>0</v>
      </c>
      <c r="F397" s="93">
        <f t="shared" si="42"/>
        <v>80</v>
      </c>
      <c r="G397" s="68" t="str">
        <f t="shared" si="43"/>
        <v/>
      </c>
      <c r="H397" s="45" t="str">
        <f t="shared" si="44"/>
        <v xml:space="preserve"> </v>
      </c>
    </row>
    <row r="398" spans="1:8" x14ac:dyDescent="0.25">
      <c r="A398" s="90">
        <f t="shared" si="38"/>
        <v>1911</v>
      </c>
      <c r="B398" s="44">
        <f t="shared" si="39"/>
        <v>45961</v>
      </c>
      <c r="C398" s="95"/>
      <c r="D398" s="65">
        <f t="shared" si="40"/>
        <v>0</v>
      </c>
      <c r="E398" s="65">
        <f t="shared" si="41"/>
        <v>0</v>
      </c>
      <c r="F398" s="93">
        <f t="shared" si="42"/>
        <v>80</v>
      </c>
      <c r="G398" s="68" t="str">
        <f t="shared" si="43"/>
        <v/>
      </c>
      <c r="H398" s="45" t="str">
        <f t="shared" si="44"/>
        <v xml:space="preserve"> </v>
      </c>
    </row>
    <row r="399" spans="1:8" x14ac:dyDescent="0.25">
      <c r="A399" s="90">
        <f t="shared" si="38"/>
        <v>1916</v>
      </c>
      <c r="B399" s="44">
        <f t="shared" si="39"/>
        <v>45966</v>
      </c>
      <c r="C399" s="95"/>
      <c r="D399" s="65">
        <f t="shared" si="40"/>
        <v>0</v>
      </c>
      <c r="E399" s="65">
        <f t="shared" si="41"/>
        <v>0</v>
      </c>
      <c r="F399" s="93">
        <f t="shared" si="42"/>
        <v>80</v>
      </c>
      <c r="G399" s="68" t="str">
        <f t="shared" si="43"/>
        <v/>
      </c>
      <c r="H399" s="45" t="str">
        <f t="shared" si="44"/>
        <v xml:space="preserve"> </v>
      </c>
    </row>
    <row r="400" spans="1:8" x14ac:dyDescent="0.25">
      <c r="A400" s="90">
        <f t="shared" si="38"/>
        <v>1921</v>
      </c>
      <c r="B400" s="44">
        <f t="shared" si="39"/>
        <v>45971</v>
      </c>
      <c r="C400" s="95"/>
      <c r="D400" s="65">
        <f t="shared" si="40"/>
        <v>0</v>
      </c>
      <c r="E400" s="65">
        <f t="shared" si="41"/>
        <v>0</v>
      </c>
      <c r="F400" s="93">
        <f t="shared" si="42"/>
        <v>80</v>
      </c>
      <c r="G400" s="68" t="str">
        <f t="shared" si="43"/>
        <v/>
      </c>
      <c r="H400" s="45" t="str">
        <f t="shared" si="44"/>
        <v xml:space="preserve"> </v>
      </c>
    </row>
  </sheetData>
  <mergeCells count="1">
    <mergeCell ref="B3:H3"/>
  </mergeCells>
  <conditionalFormatting sqref="C7">
    <cfRule type="cellIs" dxfId="37" priority="13" operator="lessThan">
      <formula>18.5</formula>
    </cfRule>
    <cfRule type="cellIs" dxfId="36" priority="14" operator="between">
      <formula>25</formula>
      <formula>18.5</formula>
    </cfRule>
    <cfRule type="cellIs" dxfId="35" priority="15" operator="between">
      <formula>25</formula>
      <formula>30</formula>
    </cfRule>
    <cfRule type="cellIs" dxfId="34" priority="16" operator="greaterThan">
      <formula>30</formula>
    </cfRule>
  </conditionalFormatting>
  <conditionalFormatting sqref="F7">
    <cfRule type="cellIs" dxfId="33" priority="9" operator="lessThan">
      <formula>18.5</formula>
    </cfRule>
    <cfRule type="cellIs" dxfId="32" priority="10" operator="between">
      <formula>25</formula>
      <formula>18.5</formula>
    </cfRule>
    <cfRule type="cellIs" dxfId="31" priority="11" operator="between">
      <formula>25</formula>
      <formula>30</formula>
    </cfRule>
    <cfRule type="cellIs" dxfId="30" priority="12" operator="greaterThan">
      <formula>30</formula>
    </cfRule>
  </conditionalFormatting>
  <conditionalFormatting sqref="D16:E400">
    <cfRule type="cellIs" dxfId="29" priority="17" stopIfTrue="1" operator="equal">
      <formula>0</formula>
    </cfRule>
    <cfRule type="cellIs" dxfId="28" priority="18" stopIfTrue="1" operator="lessThan">
      <formula>0</formula>
    </cfRule>
    <cfRule type="cellIs" dxfId="27" priority="19" stopIfTrue="1" operator="greaterThan">
      <formula>0</formula>
    </cfRule>
  </conditionalFormatting>
  <conditionalFormatting sqref="D16:E400">
    <cfRule type="expression" dxfId="26" priority="8">
      <formula>IF($C16=0,1,0)</formula>
    </cfRule>
  </conditionalFormatting>
  <conditionalFormatting sqref="B16:B400">
    <cfRule type="cellIs" dxfId="25" priority="7" operator="equal">
      <formula>TODAY()</formula>
    </cfRule>
  </conditionalFormatting>
  <conditionalFormatting sqref="H16:H400">
    <cfRule type="cellIs" dxfId="24" priority="2" operator="equal">
      <formula>" "</formula>
    </cfRule>
    <cfRule type="cellIs" dxfId="23" priority="3" operator="between">
      <formula>18.5</formula>
      <formula>25</formula>
    </cfRule>
    <cfRule type="cellIs" dxfId="22" priority="4" operator="between">
      <formula>25</formula>
      <formula>30</formula>
    </cfRule>
    <cfRule type="cellIs" dxfId="21" priority="5" operator="lessThan">
      <formula>18.5</formula>
    </cfRule>
    <cfRule type="cellIs" dxfId="20" priority="6" operator="greaterThan">
      <formula>30</formula>
    </cfRule>
  </conditionalFormatting>
  <conditionalFormatting sqref="G16:G400">
    <cfRule type="cellIs" dxfId="19" priority="1" operator="greaterThan">
      <formula>0</formula>
    </cfRule>
  </conditionalFormatting>
  <hyperlinks>
    <hyperlink ref="F1" r:id="rId1" xr:uid="{4567A3C7-64D9-4D7D-A489-CD0EF738008D}"/>
  </hyperlinks>
  <pageMargins left="0.7" right="0.7" top="0.75" bottom="0.75" header="0.3" footer="0.3"/>
  <pageSetup paperSize="9" scale="86" orientation="portrait" horizontalDpi="0" verticalDpi="0" r:id="rId2"/>
  <colBreaks count="2" manualBreakCount="2">
    <brk id="9" max="1048575" man="1"/>
    <brk id="19" max="1048575"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13"/>
  <sheetViews>
    <sheetView workbookViewId="0">
      <selection activeCell="A13" sqref="A13"/>
    </sheetView>
  </sheetViews>
  <sheetFormatPr defaultRowHeight="15" x14ac:dyDescent="0.25"/>
  <cols>
    <col min="1" max="1" width="110.28515625" style="41" customWidth="1"/>
    <col min="2" max="16384" width="9.140625" style="3"/>
  </cols>
  <sheetData>
    <row r="2" spans="1:1" x14ac:dyDescent="0.25">
      <c r="A2" s="48" t="s">
        <v>36</v>
      </c>
    </row>
    <row r="3" spans="1:1" ht="30" x14ac:dyDescent="0.25">
      <c r="A3" s="41" t="s">
        <v>37</v>
      </c>
    </row>
    <row r="4" spans="1:1" ht="30" x14ac:dyDescent="0.25">
      <c r="A4" s="41" t="s">
        <v>42</v>
      </c>
    </row>
    <row r="6" spans="1:1" x14ac:dyDescent="0.25">
      <c r="A6" s="48" t="s">
        <v>38</v>
      </c>
    </row>
    <row r="7" spans="1:1" ht="30" x14ac:dyDescent="0.25">
      <c r="A7" s="41" t="s">
        <v>39</v>
      </c>
    </row>
    <row r="9" spans="1:1" x14ac:dyDescent="0.25">
      <c r="A9" s="48" t="s">
        <v>40</v>
      </c>
    </row>
    <row r="10" spans="1:1" ht="90" x14ac:dyDescent="0.25">
      <c r="A10" s="41" t="s">
        <v>43</v>
      </c>
    </row>
    <row r="12" spans="1:1" x14ac:dyDescent="0.25">
      <c r="A12" s="48" t="s">
        <v>41</v>
      </c>
    </row>
    <row r="13" spans="1:1" ht="90" x14ac:dyDescent="0.25">
      <c r="A13" s="41" t="s">
        <v>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C6EC7-ABD2-4E3B-B29E-0B829CCAA67C}">
  <dimension ref="B3:E5"/>
  <sheetViews>
    <sheetView workbookViewId="0">
      <selection activeCell="E6" sqref="E6"/>
    </sheetView>
  </sheetViews>
  <sheetFormatPr defaultRowHeight="15" x14ac:dyDescent="0.25"/>
  <cols>
    <col min="3" max="3" width="10.7109375" bestFit="1" customWidth="1"/>
  </cols>
  <sheetData>
    <row r="3" spans="2:5" x14ac:dyDescent="0.25">
      <c r="B3" t="s">
        <v>53</v>
      </c>
      <c r="C3" s="77">
        <v>43408</v>
      </c>
      <c r="E3" t="s">
        <v>54</v>
      </c>
    </row>
    <row r="4" spans="2:5" x14ac:dyDescent="0.25">
      <c r="B4" t="s">
        <v>68</v>
      </c>
      <c r="C4" s="77">
        <v>44051</v>
      </c>
      <c r="E4" t="s">
        <v>69</v>
      </c>
    </row>
    <row r="5" spans="2:5" x14ac:dyDescent="0.25">
      <c r="B5" t="s">
        <v>73</v>
      </c>
      <c r="C5" s="77">
        <v>44058</v>
      </c>
      <c r="E5" t="s">
        <v>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X214"/>
  <sheetViews>
    <sheetView zoomScaleNormal="100" zoomScaleSheetLayoutView="100" workbookViewId="0">
      <selection activeCell="F9" sqref="F9"/>
    </sheetView>
  </sheetViews>
  <sheetFormatPr defaultRowHeight="15" x14ac:dyDescent="0.25"/>
  <cols>
    <col min="1" max="1" width="5.42578125" style="3" customWidth="1"/>
    <col min="2" max="2" width="14.42578125" style="3" customWidth="1"/>
    <col min="3" max="3" width="11.42578125" style="5" bestFit="1" customWidth="1"/>
    <col min="4" max="4" width="10.28515625" style="6" customWidth="1"/>
    <col min="5" max="5" width="13" style="3" customWidth="1"/>
    <col min="6" max="6" width="13.140625" style="4" customWidth="1"/>
    <col min="7" max="7" width="10.42578125" style="3" customWidth="1"/>
    <col min="8" max="8" width="14.85546875" style="3" customWidth="1"/>
    <col min="9" max="16384" width="9.140625" style="3"/>
  </cols>
  <sheetData>
    <row r="1" spans="1:24" ht="21" x14ac:dyDescent="0.35">
      <c r="B1" s="1" t="s">
        <v>28</v>
      </c>
      <c r="F1" s="2" t="s">
        <v>29</v>
      </c>
      <c r="K1" s="1" t="s">
        <v>28</v>
      </c>
      <c r="L1" s="5"/>
      <c r="M1" s="6"/>
    </row>
    <row r="2" spans="1:24" ht="15.75" thickBot="1" x14ac:dyDescent="0.3">
      <c r="B2" s="3" t="s">
        <v>30</v>
      </c>
    </row>
    <row r="3" spans="1:24" ht="15.75" thickBot="1" x14ac:dyDescent="0.3">
      <c r="B3" s="52" t="s">
        <v>48</v>
      </c>
      <c r="C3" s="53"/>
      <c r="D3" s="54"/>
      <c r="E3" s="55"/>
      <c r="F3" s="56"/>
      <c r="G3" s="55"/>
      <c r="H3" s="57"/>
    </row>
    <row r="4" spans="1:24" x14ac:dyDescent="0.25">
      <c r="B4" s="7" t="s">
        <v>1</v>
      </c>
      <c r="C4" s="8"/>
      <c r="D4" s="9"/>
      <c r="E4" s="10" t="s">
        <v>5</v>
      </c>
      <c r="F4" s="11"/>
      <c r="G4" s="10"/>
      <c r="H4" s="12" t="s">
        <v>24</v>
      </c>
      <c r="K4" s="3" t="s">
        <v>7</v>
      </c>
      <c r="P4" s="82"/>
    </row>
    <row r="5" spans="1:24" x14ac:dyDescent="0.25">
      <c r="B5" s="13" t="s">
        <v>25</v>
      </c>
      <c r="C5" s="58">
        <v>180</v>
      </c>
      <c r="D5" s="14"/>
      <c r="E5" s="15" t="s">
        <v>65</v>
      </c>
      <c r="F5" s="58">
        <v>151</v>
      </c>
      <c r="G5" s="15"/>
      <c r="H5" s="61">
        <v>75</v>
      </c>
      <c r="K5" s="69" t="s">
        <v>9</v>
      </c>
      <c r="L5" s="3" t="s">
        <v>10</v>
      </c>
    </row>
    <row r="6" spans="1:24" x14ac:dyDescent="0.25">
      <c r="B6" s="13" t="s">
        <v>2</v>
      </c>
      <c r="C6" s="51">
        <f ca="1">TODAY()</f>
        <v>44059</v>
      </c>
      <c r="D6" s="14"/>
      <c r="E6" s="15" t="s">
        <v>66</v>
      </c>
      <c r="F6" s="51">
        <f ca="1">TODAY()+200</f>
        <v>44259</v>
      </c>
      <c r="G6" s="81" t="str">
        <f ca="1">"total:"&amp;F6-C6</f>
        <v>total:200</v>
      </c>
      <c r="H6" s="16" t="s">
        <v>47</v>
      </c>
      <c r="K6" s="60" t="s">
        <v>11</v>
      </c>
      <c r="L6" s="3" t="s">
        <v>12</v>
      </c>
    </row>
    <row r="7" spans="1:24" ht="15.75" thickBot="1" x14ac:dyDescent="0.3">
      <c r="B7" s="17" t="s">
        <v>0</v>
      </c>
      <c r="C7" s="59">
        <f>IF(OR(ISBLANK(C5),ISERROR(C5/2.2046244202/($H$5*2.54/100)^2))," --- ",(C5/2.2046244202)/(($H$5/100)*2.54)^2)</f>
        <v>22.498208196250843</v>
      </c>
      <c r="D7" s="18"/>
      <c r="E7" s="88" t="s">
        <v>6</v>
      </c>
      <c r="F7" s="59">
        <f>IF(OR(ISBLANK(F5),ISERROR(F5/2.2046244202/($H$5*2.54/100)^2))," --- ",(F5/2.2046244202)/(($H$5/100)*2.54)^2)</f>
        <v>18.873496875743761</v>
      </c>
      <c r="G7" s="19"/>
      <c r="H7" s="20"/>
      <c r="K7" s="49" t="s">
        <v>13</v>
      </c>
      <c r="L7" s="3" t="s">
        <v>14</v>
      </c>
    </row>
    <row r="8" spans="1:24" x14ac:dyDescent="0.25">
      <c r="B8" s="21"/>
      <c r="C8" s="22"/>
      <c r="D8" s="23"/>
      <c r="E8" s="24"/>
      <c r="F8" s="25"/>
      <c r="G8" s="24"/>
      <c r="H8" s="26"/>
      <c r="K8" s="50" t="s">
        <v>16</v>
      </c>
      <c r="L8" s="3" t="s">
        <v>15</v>
      </c>
    </row>
    <row r="9" spans="1:24" x14ac:dyDescent="0.25">
      <c r="B9" s="21" t="s">
        <v>4</v>
      </c>
      <c r="C9" s="22">
        <f ca="1">-(C5-F5)/(F6-C6)</f>
        <v>-0.14499999999999999</v>
      </c>
      <c r="D9" s="27" t="s">
        <v>26</v>
      </c>
      <c r="E9" s="24"/>
      <c r="F9" s="46">
        <f ca="1">F10/7</f>
        <v>507.57142857142856</v>
      </c>
      <c r="G9" s="24" t="s">
        <v>45</v>
      </c>
      <c r="H9" s="26"/>
    </row>
    <row r="10" spans="1:24" ht="15.75" thickBot="1" x14ac:dyDescent="0.3">
      <c r="B10" s="28" t="s">
        <v>18</v>
      </c>
      <c r="C10" s="29">
        <f ca="1">C9*7</f>
        <v>-1.0149999999999999</v>
      </c>
      <c r="D10" s="30" t="s">
        <v>27</v>
      </c>
      <c r="E10" s="31"/>
      <c r="F10" s="32">
        <f ca="1">ABS(INT(C10/2.2*7700))</f>
        <v>3553</v>
      </c>
      <c r="G10" s="31" t="s">
        <v>46</v>
      </c>
      <c r="H10" s="33"/>
    </row>
    <row r="11" spans="1:24" x14ac:dyDescent="0.25">
      <c r="M11" s="34"/>
      <c r="N11" s="34"/>
      <c r="O11" s="34"/>
      <c r="P11" s="34"/>
      <c r="Q11" s="34"/>
      <c r="R11" s="34"/>
      <c r="S11" s="34"/>
      <c r="T11" s="34"/>
      <c r="U11" s="34"/>
      <c r="V11" s="34"/>
      <c r="W11" s="34"/>
      <c r="X11" s="35" t="s">
        <v>8</v>
      </c>
    </row>
    <row r="12" spans="1:24" x14ac:dyDescent="0.25">
      <c r="B12" s="3" t="s">
        <v>20</v>
      </c>
      <c r="V12" s="24"/>
      <c r="W12" s="24"/>
      <c r="X12" s="24"/>
    </row>
    <row r="13" spans="1:24" ht="15.75" thickBot="1" x14ac:dyDescent="0.3">
      <c r="V13" s="24"/>
      <c r="W13" s="24"/>
      <c r="X13" s="24"/>
    </row>
    <row r="14" spans="1:24" s="41" customFormat="1" ht="30.75" thickBot="1" x14ac:dyDescent="0.3">
      <c r="A14" s="36" t="s">
        <v>23</v>
      </c>
      <c r="B14" s="37" t="s">
        <v>2</v>
      </c>
      <c r="C14" s="62" t="s">
        <v>25</v>
      </c>
      <c r="D14" s="38" t="s">
        <v>21</v>
      </c>
      <c r="E14" s="37" t="s">
        <v>22</v>
      </c>
      <c r="F14" s="37" t="s">
        <v>5</v>
      </c>
      <c r="G14" s="39" t="s">
        <v>49</v>
      </c>
      <c r="H14" s="40" t="s">
        <v>17</v>
      </c>
    </row>
    <row r="15" spans="1:24" x14ac:dyDescent="0.25">
      <c r="A15" s="42">
        <v>1</v>
      </c>
      <c r="B15" s="43">
        <f ca="1">C6</f>
        <v>44059</v>
      </c>
      <c r="C15" s="68">
        <f>C5</f>
        <v>180</v>
      </c>
      <c r="D15" s="14">
        <f>C15-C5</f>
        <v>0</v>
      </c>
      <c r="E15" s="14">
        <f>C15-C5</f>
        <v>0</v>
      </c>
      <c r="F15" s="66">
        <f>C5</f>
        <v>180</v>
      </c>
      <c r="G15" s="64">
        <f>IF(ISBLANK(C15),"",INT((F15-C15)))</f>
        <v>0</v>
      </c>
      <c r="H15" s="45">
        <f t="shared" ref="H15:H44" si="0">IF(ISBLANK(C15)," ",C15/2.2046244202/($H$5/100*2.54)^2)</f>
        <v>22.498208196250843</v>
      </c>
    </row>
    <row r="16" spans="1:24" x14ac:dyDescent="0.25">
      <c r="A16" s="13">
        <f>A15+1</f>
        <v>2</v>
      </c>
      <c r="B16" s="44">
        <f ca="1">B15+1</f>
        <v>44060</v>
      </c>
      <c r="C16" s="76">
        <f ca="1">C15+RAND()*2-1.15</f>
        <v>180.27386423557172</v>
      </c>
      <c r="D16" s="14">
        <f t="shared" ref="D16:D79" ca="1" si="1">IF(ISBLANK(C16),,C16-C15)</f>
        <v>0.27386423557172179</v>
      </c>
      <c r="E16" s="14">
        <f t="shared" ref="E16:E79" ca="1" si="2">IF(ISBLANK(C16),,C16-C$5)</f>
        <v>0.27386423557172179</v>
      </c>
      <c r="F16" s="67">
        <f t="shared" ref="F16:F47" ca="1" si="3">IF(F15&gt;F$5,F15+C$9,0)</f>
        <v>179.85499999999999</v>
      </c>
      <c r="G16" s="64">
        <f t="shared" ref="G16:G79" ca="1" si="4">IF(ISBLANK(C16),"",INT((F16-C16)))</f>
        <v>-1</v>
      </c>
      <c r="H16" s="45">
        <f t="shared" ca="1" si="0"/>
        <v>22.532438499525284</v>
      </c>
    </row>
    <row r="17" spans="1:8" x14ac:dyDescent="0.25">
      <c r="A17" s="13">
        <f t="shared" ref="A17:B80" si="5">A16+1</f>
        <v>3</v>
      </c>
      <c r="B17" s="44">
        <f t="shared" ca="1" si="5"/>
        <v>44061</v>
      </c>
      <c r="C17" s="76">
        <f t="shared" ref="C17:C80" ca="1" si="6">C16+RAND()*2-1.15</f>
        <v>179.97754641105868</v>
      </c>
      <c r="D17" s="14">
        <f t="shared" ca="1" si="1"/>
        <v>-0.29631782451303934</v>
      </c>
      <c r="E17" s="14">
        <f t="shared" ca="1" si="2"/>
        <v>-2.2453588941317548E-2</v>
      </c>
      <c r="F17" s="67">
        <f t="shared" ca="1" si="3"/>
        <v>179.70999999999998</v>
      </c>
      <c r="G17" s="64">
        <f t="shared" ca="1" si="4"/>
        <v>-1</v>
      </c>
      <c r="H17" s="45">
        <f t="shared" ca="1" si="0"/>
        <v>22.495401721146649</v>
      </c>
    </row>
    <row r="18" spans="1:8" x14ac:dyDescent="0.25">
      <c r="A18" s="13">
        <f t="shared" si="5"/>
        <v>4</v>
      </c>
      <c r="B18" s="44">
        <f t="shared" ca="1" si="5"/>
        <v>44062</v>
      </c>
      <c r="C18" s="76">
        <f t="shared" ca="1" si="6"/>
        <v>179.95411856481638</v>
      </c>
      <c r="D18" s="14">
        <f t="shared" ca="1" si="1"/>
        <v>-2.3427846242299211E-2</v>
      </c>
      <c r="E18" s="14">
        <f t="shared" ca="1" si="2"/>
        <v>-4.5881435183616759E-2</v>
      </c>
      <c r="F18" s="67">
        <f t="shared" ca="1" si="3"/>
        <v>179.56499999999997</v>
      </c>
      <c r="G18" s="64">
        <f t="shared" ca="1" si="4"/>
        <v>-1</v>
      </c>
      <c r="H18" s="45">
        <f t="shared" ca="1" si="0"/>
        <v>22.492473473578041</v>
      </c>
    </row>
    <row r="19" spans="1:8" x14ac:dyDescent="0.25">
      <c r="A19" s="13">
        <f t="shared" si="5"/>
        <v>5</v>
      </c>
      <c r="B19" s="44">
        <f t="shared" ca="1" si="5"/>
        <v>44063</v>
      </c>
      <c r="C19" s="76">
        <f t="shared" ca="1" si="6"/>
        <v>180.03078343725275</v>
      </c>
      <c r="D19" s="14">
        <f t="shared" ca="1" si="1"/>
        <v>7.6664872436367659E-2</v>
      </c>
      <c r="E19" s="14">
        <f t="shared" ca="1" si="2"/>
        <v>3.07834372527509E-2</v>
      </c>
      <c r="F19" s="67">
        <f t="shared" ca="1" si="3"/>
        <v>179.41999999999996</v>
      </c>
      <c r="G19" s="64">
        <f t="shared" ca="1" si="4"/>
        <v>-1</v>
      </c>
      <c r="H19" s="45">
        <f t="shared" ca="1" si="0"/>
        <v>22.50205581947478</v>
      </c>
    </row>
    <row r="20" spans="1:8" x14ac:dyDescent="0.25">
      <c r="A20" s="13">
        <f t="shared" si="5"/>
        <v>6</v>
      </c>
      <c r="B20" s="44">
        <f t="shared" ca="1" si="5"/>
        <v>44064</v>
      </c>
      <c r="C20" s="76">
        <f t="shared" ca="1" si="6"/>
        <v>179.43427942483697</v>
      </c>
      <c r="D20" s="14">
        <f t="shared" ca="1" si="1"/>
        <v>-0.59650401241577811</v>
      </c>
      <c r="E20" s="14">
        <f t="shared" ca="1" si="2"/>
        <v>-0.56572057516302721</v>
      </c>
      <c r="F20" s="67">
        <f t="shared" ca="1" si="3"/>
        <v>179.27499999999995</v>
      </c>
      <c r="G20" s="64">
        <f t="shared" ca="1" si="4"/>
        <v>-1</v>
      </c>
      <c r="H20" s="45">
        <f t="shared" ca="1" si="0"/>
        <v>22.427498755801281</v>
      </c>
    </row>
    <row r="21" spans="1:8" x14ac:dyDescent="0.25">
      <c r="A21" s="13">
        <f t="shared" si="5"/>
        <v>7</v>
      </c>
      <c r="B21" s="44">
        <f t="shared" ca="1" si="5"/>
        <v>44065</v>
      </c>
      <c r="C21" s="76">
        <f t="shared" ca="1" si="6"/>
        <v>178.82506361837537</v>
      </c>
      <c r="D21" s="14">
        <f t="shared" ca="1" si="1"/>
        <v>-0.60921580646160578</v>
      </c>
      <c r="E21" s="14">
        <f t="shared" ca="1" si="2"/>
        <v>-1.174936381624633</v>
      </c>
      <c r="F21" s="67">
        <f t="shared" ca="1" si="3"/>
        <v>179.12999999999994</v>
      </c>
      <c r="G21" s="64">
        <f t="shared" ca="1" si="4"/>
        <v>0</v>
      </c>
      <c r="H21" s="45">
        <f t="shared" ca="1" si="0"/>
        <v>22.351352844411174</v>
      </c>
    </row>
    <row r="22" spans="1:8" x14ac:dyDescent="0.25">
      <c r="A22" s="13">
        <f t="shared" si="5"/>
        <v>8</v>
      </c>
      <c r="B22" s="44">
        <f t="shared" ca="1" si="5"/>
        <v>44066</v>
      </c>
      <c r="C22" s="76">
        <f t="shared" ca="1" si="6"/>
        <v>178.21698241489787</v>
      </c>
      <c r="D22" s="14">
        <f t="shared" ca="1" si="1"/>
        <v>-0.6080812034774965</v>
      </c>
      <c r="E22" s="14">
        <f t="shared" ca="1" si="2"/>
        <v>-1.7830175851021295</v>
      </c>
      <c r="F22" s="67">
        <f t="shared" ca="1" si="3"/>
        <v>178.98499999999993</v>
      </c>
      <c r="G22" s="64">
        <f t="shared" ca="1" si="4"/>
        <v>0</v>
      </c>
      <c r="H22" s="45">
        <f t="shared" ca="1" si="0"/>
        <v>22.275348747099706</v>
      </c>
    </row>
    <row r="23" spans="1:8" x14ac:dyDescent="0.25">
      <c r="A23" s="13">
        <f t="shared" si="5"/>
        <v>9</v>
      </c>
      <c r="B23" s="44">
        <f t="shared" ca="1" si="5"/>
        <v>44067</v>
      </c>
      <c r="C23" s="76">
        <f t="shared" ca="1" si="6"/>
        <v>178.61476457338355</v>
      </c>
      <c r="D23" s="14">
        <f t="shared" ca="1" si="1"/>
        <v>0.39778215848568266</v>
      </c>
      <c r="E23" s="14">
        <f t="shared" ca="1" si="2"/>
        <v>-1.3852354266164468</v>
      </c>
      <c r="F23" s="67">
        <f t="shared" ca="1" si="3"/>
        <v>178.83999999999992</v>
      </c>
      <c r="G23" s="64">
        <f t="shared" ca="1" si="4"/>
        <v>0</v>
      </c>
      <c r="H23" s="45">
        <f t="shared" ca="1" si="0"/>
        <v>22.325067557201734</v>
      </c>
    </row>
    <row r="24" spans="1:8" x14ac:dyDescent="0.25">
      <c r="A24" s="13">
        <f t="shared" si="5"/>
        <v>10</v>
      </c>
      <c r="B24" s="44">
        <f t="shared" ca="1" si="5"/>
        <v>44068</v>
      </c>
      <c r="C24" s="76">
        <f t="shared" ca="1" si="6"/>
        <v>178.24561130896984</v>
      </c>
      <c r="D24" s="14">
        <f t="shared" ca="1" si="1"/>
        <v>-0.36915326441371121</v>
      </c>
      <c r="E24" s="14">
        <f t="shared" ca="1" si="2"/>
        <v>-1.754388691030158</v>
      </c>
      <c r="F24" s="67">
        <f t="shared" ca="1" si="3"/>
        <v>178.69499999999991</v>
      </c>
      <c r="G24" s="64">
        <f t="shared" ca="1" si="4"/>
        <v>0</v>
      </c>
      <c r="H24" s="45">
        <f t="shared" ca="1" si="0"/>
        <v>22.278927073873373</v>
      </c>
    </row>
    <row r="25" spans="1:8" x14ac:dyDescent="0.25">
      <c r="A25" s="13">
        <f t="shared" si="5"/>
        <v>11</v>
      </c>
      <c r="B25" s="44">
        <f t="shared" ca="1" si="5"/>
        <v>44069</v>
      </c>
      <c r="C25" s="76">
        <f t="shared" ca="1" si="6"/>
        <v>178.91061624378347</v>
      </c>
      <c r="D25" s="14">
        <f t="shared" ca="1" si="1"/>
        <v>0.66500493481362355</v>
      </c>
      <c r="E25" s="14">
        <f t="shared" ca="1" si="2"/>
        <v>-1.0893837562165345</v>
      </c>
      <c r="F25" s="67">
        <f t="shared" ca="1" si="3"/>
        <v>178.5499999999999</v>
      </c>
      <c r="G25" s="64">
        <f t="shared" ca="1" si="4"/>
        <v>-1</v>
      </c>
      <c r="H25" s="45">
        <f t="shared" ca="1" si="0"/>
        <v>22.362046070956545</v>
      </c>
    </row>
    <row r="26" spans="1:8" x14ac:dyDescent="0.25">
      <c r="A26" s="13">
        <f t="shared" si="5"/>
        <v>12</v>
      </c>
      <c r="B26" s="44">
        <f t="shared" ca="1" si="5"/>
        <v>44070</v>
      </c>
      <c r="C26" s="76">
        <f t="shared" ca="1" si="6"/>
        <v>178.50992395096648</v>
      </c>
      <c r="D26" s="14">
        <f t="shared" ca="1" si="1"/>
        <v>-0.40069229281698426</v>
      </c>
      <c r="E26" s="14">
        <f t="shared" ca="1" si="2"/>
        <v>-1.4900760490335188</v>
      </c>
      <c r="F26" s="67">
        <f t="shared" ca="1" si="3"/>
        <v>178.40499999999989</v>
      </c>
      <c r="G26" s="64">
        <f t="shared" ca="1" si="4"/>
        <v>-1</v>
      </c>
      <c r="H26" s="45">
        <f t="shared" ca="1" si="0"/>
        <v>22.311963523031935</v>
      </c>
    </row>
    <row r="27" spans="1:8" x14ac:dyDescent="0.25">
      <c r="A27" s="13">
        <f t="shared" si="5"/>
        <v>13</v>
      </c>
      <c r="B27" s="44">
        <f t="shared" ca="1" si="5"/>
        <v>44071</v>
      </c>
      <c r="C27" s="76">
        <f t="shared" ca="1" si="6"/>
        <v>178.96093419687736</v>
      </c>
      <c r="D27" s="14">
        <f t="shared" ca="1" si="1"/>
        <v>0.45101024591087935</v>
      </c>
      <c r="E27" s="14">
        <f t="shared" ca="1" si="2"/>
        <v>-1.0390658031226394</v>
      </c>
      <c r="F27" s="67">
        <f t="shared" ca="1" si="3"/>
        <v>178.25999999999988</v>
      </c>
      <c r="G27" s="64">
        <f t="shared" ca="1" si="4"/>
        <v>-1</v>
      </c>
      <c r="H27" s="45">
        <f t="shared" ca="1" si="0"/>
        <v>22.368335314204966</v>
      </c>
    </row>
    <row r="28" spans="1:8" x14ac:dyDescent="0.25">
      <c r="A28" s="13">
        <f t="shared" si="5"/>
        <v>14</v>
      </c>
      <c r="B28" s="44">
        <f t="shared" ca="1" si="5"/>
        <v>44072</v>
      </c>
      <c r="C28" s="76">
        <f t="shared" ca="1" si="6"/>
        <v>179.60075880922244</v>
      </c>
      <c r="D28" s="14">
        <f t="shared" ca="1" si="1"/>
        <v>0.63982461234508037</v>
      </c>
      <c r="E28" s="14">
        <f t="shared" ca="1" si="2"/>
        <v>-0.39924119077755904</v>
      </c>
      <c r="F28" s="67">
        <f t="shared" ca="1" si="3"/>
        <v>178.11499999999987</v>
      </c>
      <c r="G28" s="64">
        <f t="shared" ca="1" si="4"/>
        <v>-2</v>
      </c>
      <c r="H28" s="45">
        <f t="shared" ca="1" si="0"/>
        <v>22.448307021636214</v>
      </c>
    </row>
    <row r="29" spans="1:8" x14ac:dyDescent="0.25">
      <c r="A29" s="13">
        <f t="shared" si="5"/>
        <v>15</v>
      </c>
      <c r="B29" s="44">
        <f t="shared" ca="1" si="5"/>
        <v>44073</v>
      </c>
      <c r="C29" s="76">
        <f t="shared" ca="1" si="6"/>
        <v>179.7523892106266</v>
      </c>
      <c r="D29" s="14">
        <f t="shared" ca="1" si="1"/>
        <v>0.15163040140416228</v>
      </c>
      <c r="E29" s="14">
        <f ca="1">IF(ISBLANK(C29),,C29-C$5)</f>
        <v>-0.24761078937339676</v>
      </c>
      <c r="F29" s="67">
        <f t="shared" ca="1" si="3"/>
        <v>177.96999999999986</v>
      </c>
      <c r="G29" s="64">
        <f t="shared" ca="1" si="4"/>
        <v>-2</v>
      </c>
      <c r="H29" s="45">
        <f t="shared" ca="1" si="0"/>
        <v>22.467259312412171</v>
      </c>
    </row>
    <row r="30" spans="1:8" x14ac:dyDescent="0.25">
      <c r="A30" s="13">
        <f t="shared" si="5"/>
        <v>16</v>
      </c>
      <c r="B30" s="44">
        <f t="shared" ca="1" si="5"/>
        <v>44074</v>
      </c>
      <c r="C30" s="76">
        <f t="shared" ca="1" si="6"/>
        <v>178.61389245158972</v>
      </c>
      <c r="D30" s="14">
        <f t="shared" ca="1" si="1"/>
        <v>-1.1384967590368831</v>
      </c>
      <c r="E30" s="14">
        <f t="shared" ca="1" si="2"/>
        <v>-1.3861075484102798</v>
      </c>
      <c r="F30" s="67">
        <f t="shared" ca="1" si="3"/>
        <v>177.82499999999985</v>
      </c>
      <c r="G30" s="64">
        <f t="shared" ca="1" si="4"/>
        <v>-1</v>
      </c>
      <c r="H30" s="45">
        <f t="shared" ca="1" si="0"/>
        <v>22.324958550659012</v>
      </c>
    </row>
    <row r="31" spans="1:8" x14ac:dyDescent="0.25">
      <c r="A31" s="13">
        <f t="shared" si="5"/>
        <v>17</v>
      </c>
      <c r="B31" s="44">
        <f t="shared" ca="1" si="5"/>
        <v>44075</v>
      </c>
      <c r="C31" s="76">
        <f t="shared" ca="1" si="6"/>
        <v>177.63304455894124</v>
      </c>
      <c r="D31" s="14">
        <f t="shared" ca="1" si="1"/>
        <v>-0.98084789264848382</v>
      </c>
      <c r="E31" s="14">
        <f t="shared" ca="1" si="2"/>
        <v>-2.3669554410587637</v>
      </c>
      <c r="F31" s="67">
        <f t="shared" ca="1" si="3"/>
        <v>177.67999999999984</v>
      </c>
      <c r="G31" s="64">
        <f t="shared" ca="1" si="4"/>
        <v>0</v>
      </c>
      <c r="H31" s="45">
        <f t="shared" ca="1" si="0"/>
        <v>22.202362327894239</v>
      </c>
    </row>
    <row r="32" spans="1:8" x14ac:dyDescent="0.25">
      <c r="A32" s="13">
        <f t="shared" si="5"/>
        <v>18</v>
      </c>
      <c r="B32" s="44">
        <f t="shared" ca="1" si="5"/>
        <v>44076</v>
      </c>
      <c r="C32" s="76">
        <f t="shared" ca="1" si="6"/>
        <v>177.07871294964622</v>
      </c>
      <c r="D32" s="14">
        <f t="shared" ca="1" si="1"/>
        <v>-0.55433160929501923</v>
      </c>
      <c r="E32" s="14">
        <f t="shared" ca="1" si="2"/>
        <v>-2.9212870503537829</v>
      </c>
      <c r="F32" s="67">
        <f t="shared" ca="1" si="3"/>
        <v>177.53499999999983</v>
      </c>
      <c r="G32" s="64">
        <f t="shared" ca="1" si="4"/>
        <v>0</v>
      </c>
      <c r="H32" s="45">
        <f t="shared" ca="1" si="0"/>
        <v>22.133076394807116</v>
      </c>
    </row>
    <row r="33" spans="1:8" x14ac:dyDescent="0.25">
      <c r="A33" s="13">
        <f t="shared" si="5"/>
        <v>19</v>
      </c>
      <c r="B33" s="44">
        <f t="shared" ca="1" si="5"/>
        <v>44077</v>
      </c>
      <c r="C33" s="76">
        <f t="shared" ca="1" si="6"/>
        <v>176.19683279464459</v>
      </c>
      <c r="D33" s="14">
        <f t="shared" ca="1" si="1"/>
        <v>-0.88188015500162464</v>
      </c>
      <c r="E33" s="14">
        <f t="shared" ca="1" si="2"/>
        <v>-3.8031672053554075</v>
      </c>
      <c r="F33" s="67">
        <f t="shared" ca="1" si="3"/>
        <v>177.38999999999982</v>
      </c>
      <c r="G33" s="64">
        <f t="shared" ca="1" si="4"/>
        <v>1</v>
      </c>
      <c r="H33" s="45">
        <f t="shared" ca="1" si="0"/>
        <v>22.02285015407729</v>
      </c>
    </row>
    <row r="34" spans="1:8" x14ac:dyDescent="0.25">
      <c r="A34" s="13">
        <f t="shared" si="5"/>
        <v>20</v>
      </c>
      <c r="B34" s="44">
        <f t="shared" ca="1" si="5"/>
        <v>44078</v>
      </c>
      <c r="C34" s="76">
        <f t="shared" ca="1" si="6"/>
        <v>176.75989909038819</v>
      </c>
      <c r="D34" s="14">
        <f t="shared" ca="1" si="1"/>
        <v>0.5630662957435959</v>
      </c>
      <c r="E34" s="14">
        <f t="shared" ca="1" si="2"/>
        <v>-3.2401009096118116</v>
      </c>
      <c r="F34" s="67">
        <f t="shared" ca="1" si="3"/>
        <v>177.24499999999981</v>
      </c>
      <c r="G34" s="64">
        <f t="shared" ca="1" si="4"/>
        <v>0</v>
      </c>
      <c r="H34" s="45">
        <f t="shared" ca="1" si="0"/>
        <v>22.093227836021349</v>
      </c>
    </row>
    <row r="35" spans="1:8" x14ac:dyDescent="0.25">
      <c r="A35" s="13">
        <f t="shared" si="5"/>
        <v>21</v>
      </c>
      <c r="B35" s="44">
        <f t="shared" ca="1" si="5"/>
        <v>44079</v>
      </c>
      <c r="C35" s="76">
        <f t="shared" ca="1" si="6"/>
        <v>176.38750823679436</v>
      </c>
      <c r="D35" s="14">
        <f t="shared" ca="1" si="1"/>
        <v>-0.37239085359382784</v>
      </c>
      <c r="E35" s="14">
        <f t="shared" ca="1" si="2"/>
        <v>-3.6124917632056395</v>
      </c>
      <c r="F35" s="67">
        <f t="shared" ca="1" si="3"/>
        <v>177.0999999999998</v>
      </c>
      <c r="G35" s="64">
        <f t="shared" ca="1" si="4"/>
        <v>0</v>
      </c>
      <c r="H35" s="45">
        <f t="shared" ca="1" si="0"/>
        <v>22.046682686273947</v>
      </c>
    </row>
    <row r="36" spans="1:8" x14ac:dyDescent="0.25">
      <c r="A36" s="13">
        <f t="shared" si="5"/>
        <v>22</v>
      </c>
      <c r="B36" s="44">
        <f t="shared" ca="1" si="5"/>
        <v>44080</v>
      </c>
      <c r="C36" s="76">
        <f t="shared" ca="1" si="6"/>
        <v>175.83638483306905</v>
      </c>
      <c r="D36" s="14">
        <f t="shared" ca="1" si="1"/>
        <v>-0.55112340372531321</v>
      </c>
      <c r="E36" s="14">
        <f t="shared" ca="1" si="2"/>
        <v>-4.1636151669309527</v>
      </c>
      <c r="F36" s="67">
        <f t="shared" ca="1" si="3"/>
        <v>176.95499999999979</v>
      </c>
      <c r="G36" s="64">
        <f t="shared" ca="1" si="4"/>
        <v>1</v>
      </c>
      <c r="H36" s="45">
        <f t="shared" ca="1" si="0"/>
        <v>21.977797746947061</v>
      </c>
    </row>
    <row r="37" spans="1:8" x14ac:dyDescent="0.25">
      <c r="A37" s="13">
        <f t="shared" si="5"/>
        <v>23</v>
      </c>
      <c r="B37" s="44">
        <f t="shared" ca="1" si="5"/>
        <v>44081</v>
      </c>
      <c r="C37" s="76">
        <f t="shared" ca="1" si="6"/>
        <v>176.17165797959368</v>
      </c>
      <c r="D37" s="14">
        <f t="shared" ca="1" si="1"/>
        <v>0.33527314652462792</v>
      </c>
      <c r="E37" s="14">
        <f t="shared" ca="1" si="2"/>
        <v>-3.8283420204063248</v>
      </c>
      <c r="F37" s="67">
        <f t="shared" ca="1" si="3"/>
        <v>176.80999999999977</v>
      </c>
      <c r="G37" s="64">
        <f t="shared" ca="1" si="4"/>
        <v>0</v>
      </c>
      <c r="H37" s="45">
        <f t="shared" ca="1" si="0"/>
        <v>22.019703552797747</v>
      </c>
    </row>
    <row r="38" spans="1:8" x14ac:dyDescent="0.25">
      <c r="A38" s="13">
        <f t="shared" si="5"/>
        <v>24</v>
      </c>
      <c r="B38" s="44">
        <f t="shared" ca="1" si="5"/>
        <v>44082</v>
      </c>
      <c r="C38" s="76">
        <f t="shared" ca="1" si="6"/>
        <v>175.5759657049424</v>
      </c>
      <c r="D38" s="14">
        <f t="shared" ca="1" si="1"/>
        <v>-0.59569227465127028</v>
      </c>
      <c r="E38" s="14">
        <f t="shared" ca="1" si="2"/>
        <v>-4.424034295057595</v>
      </c>
      <c r="F38" s="67">
        <f t="shared" ca="1" si="3"/>
        <v>176.66499999999976</v>
      </c>
      <c r="G38" s="64">
        <f t="shared" ca="1" si="4"/>
        <v>1</v>
      </c>
      <c r="H38" s="45">
        <f t="shared" ca="1" si="0"/>
        <v>21.945247948264399</v>
      </c>
    </row>
    <row r="39" spans="1:8" x14ac:dyDescent="0.25">
      <c r="A39" s="13">
        <f t="shared" si="5"/>
        <v>25</v>
      </c>
      <c r="B39" s="44">
        <f t="shared" ca="1" si="5"/>
        <v>44083</v>
      </c>
      <c r="C39" s="76">
        <f t="shared" ca="1" si="6"/>
        <v>174.50028071418757</v>
      </c>
      <c r="D39" s="14">
        <f t="shared" ca="1" si="1"/>
        <v>-1.0756849907548371</v>
      </c>
      <c r="E39" s="14">
        <f t="shared" ca="1" si="2"/>
        <v>-5.4997192858124322</v>
      </c>
      <c r="F39" s="67">
        <f t="shared" ca="1" si="3"/>
        <v>176.51999999999975</v>
      </c>
      <c r="G39" s="64">
        <f t="shared" ca="1" si="4"/>
        <v>2</v>
      </c>
      <c r="H39" s="45">
        <f t="shared" ca="1" si="0"/>
        <v>21.810798032288933</v>
      </c>
    </row>
    <row r="40" spans="1:8" x14ac:dyDescent="0.25">
      <c r="A40" s="13">
        <f t="shared" si="5"/>
        <v>26</v>
      </c>
      <c r="B40" s="44">
        <f t="shared" ca="1" si="5"/>
        <v>44084</v>
      </c>
      <c r="C40" s="76">
        <f t="shared" ca="1" si="6"/>
        <v>173.4063975015074</v>
      </c>
      <c r="D40" s="14">
        <f t="shared" ca="1" si="1"/>
        <v>-1.0938832126801685</v>
      </c>
      <c r="E40" s="14">
        <f t="shared" ca="1" si="2"/>
        <v>-6.5936024984926007</v>
      </c>
      <c r="F40" s="67">
        <f t="shared" ca="1" si="3"/>
        <v>176.37499999999974</v>
      </c>
      <c r="G40" s="64">
        <f t="shared" ca="1" si="4"/>
        <v>2</v>
      </c>
      <c r="H40" s="45">
        <f t="shared" ca="1" si="0"/>
        <v>21.674073519726363</v>
      </c>
    </row>
    <row r="41" spans="1:8" x14ac:dyDescent="0.25">
      <c r="A41" s="13">
        <f t="shared" si="5"/>
        <v>27</v>
      </c>
      <c r="B41" s="44">
        <f t="shared" ca="1" si="5"/>
        <v>44085</v>
      </c>
      <c r="C41" s="76">
        <f t="shared" ca="1" si="6"/>
        <v>172.27649405794463</v>
      </c>
      <c r="D41" s="14">
        <f t="shared" ca="1" si="1"/>
        <v>-1.1299034435627675</v>
      </c>
      <c r="E41" s="14">
        <f t="shared" ca="1" si="2"/>
        <v>-7.7235059420553682</v>
      </c>
      <c r="F41" s="67">
        <f t="shared" ca="1" si="3"/>
        <v>176.22999999999973</v>
      </c>
      <c r="G41" s="64">
        <f t="shared" ca="1" si="4"/>
        <v>3</v>
      </c>
      <c r="H41" s="45">
        <f t="shared" ca="1" si="0"/>
        <v>21.532846836865609</v>
      </c>
    </row>
    <row r="42" spans="1:8" x14ac:dyDescent="0.25">
      <c r="A42" s="13">
        <f t="shared" si="5"/>
        <v>28</v>
      </c>
      <c r="B42" s="44">
        <f t="shared" ca="1" si="5"/>
        <v>44086</v>
      </c>
      <c r="C42" s="76">
        <f t="shared" ca="1" si="6"/>
        <v>171.15565674479424</v>
      </c>
      <c r="D42" s="14">
        <f t="shared" ca="1" si="1"/>
        <v>-1.120837313150389</v>
      </c>
      <c r="E42" s="14">
        <f t="shared" ca="1" si="2"/>
        <v>-8.8443432552057573</v>
      </c>
      <c r="F42" s="67">
        <f t="shared" ca="1" si="3"/>
        <v>176.08499999999972</v>
      </c>
      <c r="G42" s="64">
        <f t="shared" ca="1" si="4"/>
        <v>4</v>
      </c>
      <c r="H42" s="45">
        <f t="shared" ca="1" si="0"/>
        <v>21.392753330057918</v>
      </c>
    </row>
    <row r="43" spans="1:8" x14ac:dyDescent="0.25">
      <c r="A43" s="13">
        <f t="shared" si="5"/>
        <v>29</v>
      </c>
      <c r="B43" s="44">
        <f t="shared" ca="1" si="5"/>
        <v>44087</v>
      </c>
      <c r="C43" s="76">
        <f t="shared" ca="1" si="6"/>
        <v>172.00169580309432</v>
      </c>
      <c r="D43" s="14">
        <f t="shared" ca="1" si="1"/>
        <v>0.84603905830007875</v>
      </c>
      <c r="E43" s="14">
        <f t="shared" ca="1" si="2"/>
        <v>-7.9983041969056785</v>
      </c>
      <c r="F43" s="67">
        <f t="shared" ca="1" si="3"/>
        <v>175.93999999999971</v>
      </c>
      <c r="G43" s="64">
        <f t="shared" ca="1" si="4"/>
        <v>3</v>
      </c>
      <c r="H43" s="45">
        <f t="shared" ca="1" si="0"/>
        <v>21.498499790479006</v>
      </c>
    </row>
    <row r="44" spans="1:8" x14ac:dyDescent="0.25">
      <c r="A44" s="13">
        <f t="shared" si="5"/>
        <v>30</v>
      </c>
      <c r="B44" s="44">
        <f t="shared" ca="1" si="5"/>
        <v>44088</v>
      </c>
      <c r="C44" s="76">
        <f t="shared" ca="1" si="6"/>
        <v>171.90604831648579</v>
      </c>
      <c r="D44" s="14">
        <f t="shared" ca="1" si="1"/>
        <v>-9.5647486608527288E-2</v>
      </c>
      <c r="E44" s="14">
        <f t="shared" ca="1" si="2"/>
        <v>-8.0939516835142058</v>
      </c>
      <c r="F44" s="67">
        <f t="shared" ca="1" si="3"/>
        <v>175.7949999999997</v>
      </c>
      <c r="G44" s="64">
        <f t="shared" ca="1" si="4"/>
        <v>3</v>
      </c>
      <c r="H44" s="45">
        <f t="shared" ca="1" si="0"/>
        <v>21.486544806772521</v>
      </c>
    </row>
    <row r="45" spans="1:8" x14ac:dyDescent="0.25">
      <c r="A45" s="13">
        <f t="shared" si="5"/>
        <v>31</v>
      </c>
      <c r="B45" s="44">
        <f t="shared" ca="1" si="5"/>
        <v>44089</v>
      </c>
      <c r="C45" s="76">
        <f t="shared" ca="1" si="6"/>
        <v>171.69792625529328</v>
      </c>
      <c r="D45" s="14">
        <f t="shared" ca="1" si="1"/>
        <v>-0.20812206119251186</v>
      </c>
      <c r="E45" s="14">
        <f t="shared" ca="1" si="2"/>
        <v>-8.3020737447067177</v>
      </c>
      <c r="F45" s="67">
        <f t="shared" ca="1" si="3"/>
        <v>175.64999999999969</v>
      </c>
      <c r="G45" s="64">
        <f t="shared" ca="1" si="4"/>
        <v>3</v>
      </c>
      <c r="H45" s="45">
        <f ca="1">IF(ISBLANK(C45)," ",C45/2.2046244202/($H$5/100*2.54)^2)</f>
        <v>21.460531620867286</v>
      </c>
    </row>
    <row r="46" spans="1:8" x14ac:dyDescent="0.25">
      <c r="A46" s="13">
        <f t="shared" si="5"/>
        <v>32</v>
      </c>
      <c r="B46" s="44">
        <f t="shared" ca="1" si="5"/>
        <v>44090</v>
      </c>
      <c r="C46" s="76">
        <f t="shared" ca="1" si="6"/>
        <v>172.50448128234592</v>
      </c>
      <c r="D46" s="14">
        <f t="shared" ca="1" si="1"/>
        <v>0.80655502705263871</v>
      </c>
      <c r="E46" s="14">
        <f t="shared" ca="1" si="2"/>
        <v>-7.495518717654079</v>
      </c>
      <c r="F46" s="67">
        <f t="shared" ca="1" si="3"/>
        <v>175.50499999999968</v>
      </c>
      <c r="G46" s="64">
        <f t="shared" ca="1" si="4"/>
        <v>3</v>
      </c>
      <c r="H46" s="45">
        <f t="shared" ref="H46:H103" ca="1" si="7">IF(ISBLANK(C46)," ",C46/2.2046244202/($H$5/100*2.54)^2)</f>
        <v>21.56134297042486</v>
      </c>
    </row>
    <row r="47" spans="1:8" x14ac:dyDescent="0.25">
      <c r="A47" s="13">
        <f t="shared" si="5"/>
        <v>33</v>
      </c>
      <c r="B47" s="44">
        <f t="shared" ca="1" si="5"/>
        <v>44091</v>
      </c>
      <c r="C47" s="76">
        <f t="shared" ca="1" si="6"/>
        <v>172.28576698172159</v>
      </c>
      <c r="D47" s="14">
        <f t="shared" ca="1" si="1"/>
        <v>-0.21871430062432751</v>
      </c>
      <c r="E47" s="14">
        <f t="shared" ca="1" si="2"/>
        <v>-7.7142330182784065</v>
      </c>
      <c r="F47" s="67">
        <f t="shared" ca="1" si="3"/>
        <v>175.35999999999967</v>
      </c>
      <c r="G47" s="64">
        <f t="shared" ca="1" si="4"/>
        <v>3</v>
      </c>
      <c r="H47" s="45">
        <f t="shared" ca="1" si="7"/>
        <v>21.534005860030728</v>
      </c>
    </row>
    <row r="48" spans="1:8" x14ac:dyDescent="0.25">
      <c r="A48" s="13">
        <f t="shared" si="5"/>
        <v>34</v>
      </c>
      <c r="B48" s="44">
        <f t="shared" ca="1" si="5"/>
        <v>44092</v>
      </c>
      <c r="C48" s="76">
        <f t="shared" ca="1" si="6"/>
        <v>172.5592174054114</v>
      </c>
      <c r="D48" s="14">
        <f t="shared" ca="1" si="1"/>
        <v>0.27345042368980899</v>
      </c>
      <c r="E48" s="14">
        <f t="shared" ca="1" si="2"/>
        <v>-7.4407825945885975</v>
      </c>
      <c r="F48" s="67">
        <f t="shared" ref="F48:F79" ca="1" si="8">IF(F47&gt;F$5,F47+C$9,0)</f>
        <v>175.21499999999966</v>
      </c>
      <c r="G48" s="64">
        <f t="shared" ca="1" si="4"/>
        <v>2</v>
      </c>
      <c r="H48" s="45">
        <f t="shared" ca="1" si="7"/>
        <v>21.568184440939209</v>
      </c>
    </row>
    <row r="49" spans="1:8" x14ac:dyDescent="0.25">
      <c r="A49" s="13">
        <f t="shared" si="5"/>
        <v>35</v>
      </c>
      <c r="B49" s="44">
        <f t="shared" ca="1" si="5"/>
        <v>44093</v>
      </c>
      <c r="C49" s="76">
        <f t="shared" ca="1" si="6"/>
        <v>171.99776311361671</v>
      </c>
      <c r="D49" s="14">
        <f t="shared" ca="1" si="1"/>
        <v>-0.5614542917946892</v>
      </c>
      <c r="E49" s="14">
        <f t="shared" ca="1" si="2"/>
        <v>-8.0022368863832867</v>
      </c>
      <c r="F49" s="67">
        <f t="shared" ca="1" si="8"/>
        <v>175.06999999999965</v>
      </c>
      <c r="G49" s="64">
        <f t="shared" ca="1" si="4"/>
        <v>3</v>
      </c>
      <c r="H49" s="45">
        <f t="shared" ca="1" si="7"/>
        <v>21.498008243442122</v>
      </c>
    </row>
    <row r="50" spans="1:8" x14ac:dyDescent="0.25">
      <c r="A50" s="13">
        <f t="shared" si="5"/>
        <v>36</v>
      </c>
      <c r="B50" s="44">
        <f t="shared" ca="1" si="5"/>
        <v>44094</v>
      </c>
      <c r="C50" s="76">
        <f t="shared" ca="1" si="6"/>
        <v>172.57286047888422</v>
      </c>
      <c r="D50" s="14">
        <f t="shared" ca="1" si="1"/>
        <v>0.57509736526750999</v>
      </c>
      <c r="E50" s="14">
        <f t="shared" ca="1" si="2"/>
        <v>-7.4271395211157767</v>
      </c>
      <c r="F50" s="67">
        <f t="shared" ca="1" si="8"/>
        <v>174.92499999999964</v>
      </c>
      <c r="G50" s="64">
        <f t="shared" ca="1" si="4"/>
        <v>2</v>
      </c>
      <c r="H50" s="45">
        <f t="shared" ca="1" si="7"/>
        <v>21.569889689313811</v>
      </c>
    </row>
    <row r="51" spans="1:8" x14ac:dyDescent="0.25">
      <c r="A51" s="13">
        <f t="shared" si="5"/>
        <v>37</v>
      </c>
      <c r="B51" s="44">
        <f t="shared" ca="1" si="5"/>
        <v>44095</v>
      </c>
      <c r="C51" s="76">
        <f t="shared" ca="1" si="6"/>
        <v>171.55662406092517</v>
      </c>
      <c r="D51" s="14">
        <f t="shared" ca="1" si="1"/>
        <v>-1.0162364179590497</v>
      </c>
      <c r="E51" s="14">
        <f t="shared" ca="1" si="2"/>
        <v>-8.4433759390748264</v>
      </c>
      <c r="F51" s="67">
        <f t="shared" ca="1" si="8"/>
        <v>174.77999999999963</v>
      </c>
      <c r="G51" s="64">
        <f t="shared" ca="1" si="4"/>
        <v>3</v>
      </c>
      <c r="H51" s="45">
        <f t="shared" ca="1" si="7"/>
        <v>21.442870253159061</v>
      </c>
    </row>
    <row r="52" spans="1:8" x14ac:dyDescent="0.25">
      <c r="A52" s="13">
        <f t="shared" si="5"/>
        <v>38</v>
      </c>
      <c r="B52" s="44">
        <f t="shared" ca="1" si="5"/>
        <v>44096</v>
      </c>
      <c r="C52" s="76">
        <f t="shared" ca="1" si="6"/>
        <v>171.8417969671886</v>
      </c>
      <c r="D52" s="14">
        <f t="shared" ca="1" si="1"/>
        <v>0.28517290626342628</v>
      </c>
      <c r="E52" s="14">
        <f t="shared" ca="1" si="2"/>
        <v>-8.1582030328114001</v>
      </c>
      <c r="F52" s="67">
        <f t="shared" ca="1" si="8"/>
        <v>174.63499999999962</v>
      </c>
      <c r="G52" s="64">
        <f t="shared" ca="1" si="4"/>
        <v>2</v>
      </c>
      <c r="H52" s="45">
        <f t="shared" ca="1" si="7"/>
        <v>21.478514027698196</v>
      </c>
    </row>
    <row r="53" spans="1:8" x14ac:dyDescent="0.25">
      <c r="A53" s="13">
        <f t="shared" si="5"/>
        <v>39</v>
      </c>
      <c r="B53" s="44">
        <f t="shared" ca="1" si="5"/>
        <v>44097</v>
      </c>
      <c r="C53" s="76">
        <f t="shared" ca="1" si="6"/>
        <v>171.59058865710512</v>
      </c>
      <c r="D53" s="14">
        <f t="shared" ca="1" si="1"/>
        <v>-0.25120831008348432</v>
      </c>
      <c r="E53" s="14">
        <f t="shared" ca="1" si="2"/>
        <v>-8.4094113428948845</v>
      </c>
      <c r="F53" s="67">
        <f t="shared" ca="1" si="8"/>
        <v>174.48999999999961</v>
      </c>
      <c r="G53" s="64">
        <f t="shared" ca="1" si="4"/>
        <v>2</v>
      </c>
      <c r="H53" s="45">
        <f t="shared" ca="1" si="7"/>
        <v>21.447115489582163</v>
      </c>
    </row>
    <row r="54" spans="1:8" x14ac:dyDescent="0.25">
      <c r="A54" s="13">
        <f t="shared" si="5"/>
        <v>40</v>
      </c>
      <c r="B54" s="44">
        <f t="shared" ca="1" si="5"/>
        <v>44098</v>
      </c>
      <c r="C54" s="76">
        <f t="shared" ca="1" si="6"/>
        <v>172.29612272858338</v>
      </c>
      <c r="D54" s="14">
        <f t="shared" ca="1" si="1"/>
        <v>0.70553407147826874</v>
      </c>
      <c r="E54" s="14">
        <f t="shared" ca="1" si="2"/>
        <v>-7.7038772714166157</v>
      </c>
      <c r="F54" s="67">
        <f t="shared" ca="1" si="8"/>
        <v>174.3449999999996</v>
      </c>
      <c r="G54" s="64">
        <f t="shared" ca="1" si="4"/>
        <v>2</v>
      </c>
      <c r="H54" s="45">
        <f t="shared" ca="1" si="7"/>
        <v>21.535300225302532</v>
      </c>
    </row>
    <row r="55" spans="1:8" x14ac:dyDescent="0.25">
      <c r="A55" s="13">
        <f t="shared" si="5"/>
        <v>41</v>
      </c>
      <c r="B55" s="44">
        <f t="shared" ca="1" si="5"/>
        <v>44099</v>
      </c>
      <c r="C55" s="76">
        <f t="shared" ca="1" si="6"/>
        <v>172.04075576815131</v>
      </c>
      <c r="D55" s="14">
        <f t="shared" ca="1" si="1"/>
        <v>-0.2553669604320703</v>
      </c>
      <c r="E55" s="14">
        <f t="shared" ca="1" si="2"/>
        <v>-7.959244231848686</v>
      </c>
      <c r="F55" s="67">
        <f t="shared" ca="1" si="8"/>
        <v>174.19999999999959</v>
      </c>
      <c r="G55" s="64">
        <f t="shared" ca="1" si="4"/>
        <v>2</v>
      </c>
      <c r="H55" s="45">
        <f t="shared" ca="1" si="7"/>
        <v>21.503381897290062</v>
      </c>
    </row>
    <row r="56" spans="1:8" x14ac:dyDescent="0.25">
      <c r="A56" s="13">
        <f t="shared" si="5"/>
        <v>42</v>
      </c>
      <c r="B56" s="44">
        <f t="shared" ca="1" si="5"/>
        <v>44100</v>
      </c>
      <c r="C56" s="76">
        <f t="shared" ca="1" si="6"/>
        <v>170.92729371335349</v>
      </c>
      <c r="D56" s="14">
        <f t="shared" ca="1" si="1"/>
        <v>-1.1134620547978216</v>
      </c>
      <c r="E56" s="14">
        <f t="shared" ca="1" si="2"/>
        <v>-9.0727062866465076</v>
      </c>
      <c r="F56" s="67">
        <f t="shared" ca="1" si="8"/>
        <v>174.05499999999958</v>
      </c>
      <c r="G56" s="64">
        <f t="shared" ca="1" si="4"/>
        <v>3</v>
      </c>
      <c r="H56" s="45">
        <f t="shared" ca="1" si="7"/>
        <v>21.364210224359692</v>
      </c>
    </row>
    <row r="57" spans="1:8" x14ac:dyDescent="0.25">
      <c r="A57" s="13">
        <f t="shared" si="5"/>
        <v>43</v>
      </c>
      <c r="B57" s="44">
        <f t="shared" ca="1" si="5"/>
        <v>44101</v>
      </c>
      <c r="C57" s="76">
        <f t="shared" ca="1" si="6"/>
        <v>170.1548082390461</v>
      </c>
      <c r="D57" s="14">
        <f t="shared" ca="1" si="1"/>
        <v>-0.77248547430738768</v>
      </c>
      <c r="E57" s="14">
        <f t="shared" ca="1" si="2"/>
        <v>-9.8451917609538953</v>
      </c>
      <c r="F57" s="67">
        <f t="shared" ca="1" si="8"/>
        <v>173.90999999999957</v>
      </c>
      <c r="G57" s="64">
        <f t="shared" ca="1" si="4"/>
        <v>3</v>
      </c>
      <c r="H57" s="45">
        <f t="shared" ca="1" si="7"/>
        <v>21.267657229751098</v>
      </c>
    </row>
    <row r="58" spans="1:8" x14ac:dyDescent="0.25">
      <c r="A58" s="13">
        <f t="shared" si="5"/>
        <v>44</v>
      </c>
      <c r="B58" s="44">
        <f t="shared" ca="1" si="5"/>
        <v>44102</v>
      </c>
      <c r="C58" s="76">
        <f t="shared" ca="1" si="6"/>
        <v>169.30533799482822</v>
      </c>
      <c r="D58" s="14">
        <f t="shared" ca="1" si="1"/>
        <v>-0.84947024421788342</v>
      </c>
      <c r="E58" s="14">
        <f t="shared" ca="1" si="2"/>
        <v>-10.694662005171779</v>
      </c>
      <c r="F58" s="67">
        <f t="shared" ca="1" si="8"/>
        <v>173.76499999999956</v>
      </c>
      <c r="G58" s="64">
        <f t="shared" ca="1" si="4"/>
        <v>4</v>
      </c>
      <c r="H58" s="45">
        <f t="shared" ca="1" si="7"/>
        <v>21.161481905245907</v>
      </c>
    </row>
    <row r="59" spans="1:8" x14ac:dyDescent="0.25">
      <c r="A59" s="13">
        <f t="shared" si="5"/>
        <v>45</v>
      </c>
      <c r="B59" s="44">
        <f t="shared" ca="1" si="5"/>
        <v>44103</v>
      </c>
      <c r="C59" s="76">
        <f t="shared" ca="1" si="6"/>
        <v>169.04983059427317</v>
      </c>
      <c r="D59" s="14">
        <f t="shared" ca="1" si="1"/>
        <v>-0.25550740055504662</v>
      </c>
      <c r="E59" s="14">
        <f t="shared" ca="1" si="2"/>
        <v>-10.950169405726825</v>
      </c>
      <c r="F59" s="67">
        <f t="shared" ca="1" si="8"/>
        <v>173.61999999999955</v>
      </c>
      <c r="G59" s="64">
        <f t="shared" ca="1" si="4"/>
        <v>4</v>
      </c>
      <c r="H59" s="45">
        <f t="shared" ca="1" si="7"/>
        <v>21.129546023616072</v>
      </c>
    </row>
    <row r="60" spans="1:8" x14ac:dyDescent="0.25">
      <c r="A60" s="13">
        <f t="shared" si="5"/>
        <v>46</v>
      </c>
      <c r="B60" s="44">
        <f t="shared" ca="1" si="5"/>
        <v>44104</v>
      </c>
      <c r="C60" s="76">
        <f t="shared" ca="1" si="6"/>
        <v>169.64627444569686</v>
      </c>
      <c r="D60" s="14">
        <f t="shared" ca="1" si="1"/>
        <v>0.59644385142368606</v>
      </c>
      <c r="E60" s="14">
        <f t="shared" ca="1" si="2"/>
        <v>-10.353725554303139</v>
      </c>
      <c r="F60" s="67">
        <f t="shared" ca="1" si="8"/>
        <v>173.47499999999954</v>
      </c>
      <c r="G60" s="64">
        <f t="shared" ca="1" si="4"/>
        <v>3</v>
      </c>
      <c r="H60" s="45">
        <f t="shared" ca="1" si="7"/>
        <v>21.20409556776443</v>
      </c>
    </row>
    <row r="61" spans="1:8" x14ac:dyDescent="0.25">
      <c r="A61" s="13">
        <f t="shared" si="5"/>
        <v>47</v>
      </c>
      <c r="B61" s="44">
        <f t="shared" ca="1" si="5"/>
        <v>44105</v>
      </c>
      <c r="C61" s="76">
        <f t="shared" ca="1" si="6"/>
        <v>169.96138281743259</v>
      </c>
      <c r="D61" s="14">
        <f t="shared" ca="1" si="1"/>
        <v>0.31510837173573236</v>
      </c>
      <c r="E61" s="14">
        <f t="shared" ca="1" si="2"/>
        <v>-10.038617182567407</v>
      </c>
      <c r="F61" s="67">
        <f t="shared" ca="1" si="8"/>
        <v>173.32999999999953</v>
      </c>
      <c r="G61" s="64">
        <f t="shared" ca="1" si="4"/>
        <v>3</v>
      </c>
      <c r="H61" s="45">
        <f t="shared" ca="1" si="7"/>
        <v>21.243480977496052</v>
      </c>
    </row>
    <row r="62" spans="1:8" x14ac:dyDescent="0.25">
      <c r="A62" s="13">
        <f t="shared" si="5"/>
        <v>48</v>
      </c>
      <c r="B62" s="44">
        <f t="shared" ca="1" si="5"/>
        <v>44106</v>
      </c>
      <c r="C62" s="76">
        <f t="shared" ca="1" si="6"/>
        <v>169.62293112910896</v>
      </c>
      <c r="D62" s="14">
        <f t="shared" ca="1" si="1"/>
        <v>-0.33845168832363015</v>
      </c>
      <c r="E62" s="14">
        <f t="shared" ca="1" si="2"/>
        <v>-10.377068870891037</v>
      </c>
      <c r="F62" s="67">
        <f t="shared" ca="1" si="8"/>
        <v>173.18499999999952</v>
      </c>
      <c r="G62" s="64">
        <f t="shared" ca="1" si="4"/>
        <v>3</v>
      </c>
      <c r="H62" s="45">
        <f t="shared" ca="1" si="7"/>
        <v>21.201177885561176</v>
      </c>
    </row>
    <row r="63" spans="1:8" x14ac:dyDescent="0.25">
      <c r="A63" s="13">
        <f t="shared" si="5"/>
        <v>49</v>
      </c>
      <c r="B63" s="44">
        <f t="shared" ca="1" si="5"/>
        <v>44107</v>
      </c>
      <c r="C63" s="76">
        <f t="shared" ca="1" si="6"/>
        <v>169.79467607340868</v>
      </c>
      <c r="D63" s="14">
        <f t="shared" ca="1" si="1"/>
        <v>0.17174494429971787</v>
      </c>
      <c r="E63" s="14">
        <f t="shared" ca="1" si="2"/>
        <v>-10.205323926591319</v>
      </c>
      <c r="F63" s="67">
        <f t="shared" ca="1" si="8"/>
        <v>173.03999999999951</v>
      </c>
      <c r="G63" s="64">
        <f t="shared" ca="1" si="4"/>
        <v>3</v>
      </c>
      <c r="H63" s="45">
        <f t="shared" ca="1" si="7"/>
        <v>21.222644293969555</v>
      </c>
    </row>
    <row r="64" spans="1:8" x14ac:dyDescent="0.25">
      <c r="A64" s="13">
        <f t="shared" si="5"/>
        <v>50</v>
      </c>
      <c r="B64" s="44">
        <f t="shared" ca="1" si="5"/>
        <v>44108</v>
      </c>
      <c r="C64" s="76">
        <f t="shared" ca="1" si="6"/>
        <v>169.06059046386792</v>
      </c>
      <c r="D64" s="14">
        <f t="shared" ca="1" si="1"/>
        <v>-0.73408560954075597</v>
      </c>
      <c r="E64" s="14">
        <f t="shared" ca="1" si="2"/>
        <v>-10.939409536132075</v>
      </c>
      <c r="F64" s="67">
        <f t="shared" ca="1" si="8"/>
        <v>172.8949999999995</v>
      </c>
      <c r="G64" s="64">
        <f t="shared" ca="1" si="4"/>
        <v>3</v>
      </c>
      <c r="H64" s="45">
        <f t="shared" ca="1" si="7"/>
        <v>21.130890900206669</v>
      </c>
    </row>
    <row r="65" spans="1:8" x14ac:dyDescent="0.25">
      <c r="A65" s="13">
        <f t="shared" si="5"/>
        <v>51</v>
      </c>
      <c r="B65" s="44">
        <f t="shared" ca="1" si="5"/>
        <v>44109</v>
      </c>
      <c r="C65" s="76">
        <f t="shared" ca="1" si="6"/>
        <v>168.94178228198527</v>
      </c>
      <c r="D65" s="14">
        <f t="shared" ca="1" si="1"/>
        <v>-0.11880818188265607</v>
      </c>
      <c r="E65" s="14">
        <f t="shared" ca="1" si="2"/>
        <v>-11.058217718014731</v>
      </c>
      <c r="F65" s="67">
        <f t="shared" ca="1" si="8"/>
        <v>172.74999999999949</v>
      </c>
      <c r="G65" s="64">
        <f t="shared" ca="1" si="4"/>
        <v>3</v>
      </c>
      <c r="H65" s="45">
        <f t="shared" ca="1" si="7"/>
        <v>21.116041060143257</v>
      </c>
    </row>
    <row r="66" spans="1:8" x14ac:dyDescent="0.25">
      <c r="A66" s="13">
        <f t="shared" si="5"/>
        <v>52</v>
      </c>
      <c r="B66" s="44">
        <f t="shared" ca="1" si="5"/>
        <v>44110</v>
      </c>
      <c r="C66" s="76">
        <f t="shared" ca="1" si="6"/>
        <v>169.46433810611518</v>
      </c>
      <c r="D66" s="14">
        <f t="shared" ca="1" si="1"/>
        <v>0.52255582412990975</v>
      </c>
      <c r="E66" s="14">
        <f t="shared" ca="1" si="2"/>
        <v>-10.535661893884821</v>
      </c>
      <c r="F66" s="67">
        <f t="shared" ca="1" si="8"/>
        <v>172.60499999999948</v>
      </c>
      <c r="G66" s="64">
        <f t="shared" ca="1" si="4"/>
        <v>3</v>
      </c>
      <c r="H66" s="45">
        <f t="shared" ca="1" si="7"/>
        <v>21.18135533639569</v>
      </c>
    </row>
    <row r="67" spans="1:8" x14ac:dyDescent="0.25">
      <c r="A67" s="13">
        <f t="shared" si="5"/>
        <v>53</v>
      </c>
      <c r="B67" s="44">
        <f t="shared" ca="1" si="5"/>
        <v>44111</v>
      </c>
      <c r="C67" s="76">
        <f t="shared" ca="1" si="6"/>
        <v>169.67291738936675</v>
      </c>
      <c r="D67" s="14">
        <f t="shared" ca="1" si="1"/>
        <v>0.20857928325156649</v>
      </c>
      <c r="E67" s="14">
        <f t="shared" ca="1" si="2"/>
        <v>-10.327082610633255</v>
      </c>
      <c r="F67" s="67">
        <f t="shared" ca="1" si="8"/>
        <v>172.45999999999947</v>
      </c>
      <c r="G67" s="64">
        <f t="shared" ca="1" si="4"/>
        <v>2</v>
      </c>
      <c r="H67" s="45">
        <f t="shared" ca="1" si="7"/>
        <v>21.207425670506904</v>
      </c>
    </row>
    <row r="68" spans="1:8" x14ac:dyDescent="0.25">
      <c r="A68" s="13">
        <f t="shared" si="5"/>
        <v>54</v>
      </c>
      <c r="B68" s="44">
        <f t="shared" ca="1" si="5"/>
        <v>44112</v>
      </c>
      <c r="C68" s="76">
        <f t="shared" ca="1" si="6"/>
        <v>169.16803696699574</v>
      </c>
      <c r="D68" s="14">
        <f t="shared" ca="1" si="1"/>
        <v>-0.50488042237100217</v>
      </c>
      <c r="E68" s="14">
        <f t="shared" ca="1" si="2"/>
        <v>-10.831963033004257</v>
      </c>
      <c r="F68" s="67">
        <f t="shared" ca="1" si="8"/>
        <v>172.31499999999946</v>
      </c>
      <c r="G68" s="64">
        <f t="shared" ca="1" si="4"/>
        <v>3</v>
      </c>
      <c r="H68" s="45">
        <f t="shared" ca="1" si="7"/>
        <v>21.144320643525162</v>
      </c>
    </row>
    <row r="69" spans="1:8" x14ac:dyDescent="0.25">
      <c r="A69" s="13">
        <f t="shared" si="5"/>
        <v>55</v>
      </c>
      <c r="B69" s="44">
        <f t="shared" ca="1" si="5"/>
        <v>44113</v>
      </c>
      <c r="C69" s="76">
        <f t="shared" ca="1" si="6"/>
        <v>168.83234991069673</v>
      </c>
      <c r="D69" s="14">
        <f t="shared" ca="1" si="1"/>
        <v>-0.33568705629900819</v>
      </c>
      <c r="E69" s="14">
        <f t="shared" ca="1" si="2"/>
        <v>-11.167650089303265</v>
      </c>
      <c r="F69" s="67">
        <f t="shared" ca="1" si="8"/>
        <v>172.16999999999945</v>
      </c>
      <c r="G69" s="64">
        <f t="shared" ca="1" si="4"/>
        <v>3</v>
      </c>
      <c r="H69" s="45">
        <f t="shared" ca="1" si="7"/>
        <v>21.102363103072928</v>
      </c>
    </row>
    <row r="70" spans="1:8" x14ac:dyDescent="0.25">
      <c r="A70" s="13">
        <f t="shared" si="5"/>
        <v>56</v>
      </c>
      <c r="B70" s="44">
        <f t="shared" ca="1" si="5"/>
        <v>44114</v>
      </c>
      <c r="C70" s="76">
        <f t="shared" ca="1" si="6"/>
        <v>169.21789108609781</v>
      </c>
      <c r="D70" s="14">
        <f t="shared" ca="1" si="1"/>
        <v>0.38554117540107313</v>
      </c>
      <c r="E70" s="14">
        <f t="shared" ca="1" si="2"/>
        <v>-10.782108913902192</v>
      </c>
      <c r="F70" s="67">
        <f t="shared" ca="1" si="8"/>
        <v>172.02499999999944</v>
      </c>
      <c r="G70" s="64">
        <f t="shared" ca="1" si="4"/>
        <v>2</v>
      </c>
      <c r="H70" s="45">
        <f t="shared" ca="1" si="7"/>
        <v>21.150551912141822</v>
      </c>
    </row>
    <row r="71" spans="1:8" x14ac:dyDescent="0.25">
      <c r="A71" s="13">
        <f t="shared" si="5"/>
        <v>57</v>
      </c>
      <c r="B71" s="44">
        <f t="shared" ca="1" si="5"/>
        <v>44115</v>
      </c>
      <c r="C71" s="76">
        <f t="shared" ca="1" si="6"/>
        <v>169.38457236404392</v>
      </c>
      <c r="D71" s="14">
        <f t="shared" ca="1" si="1"/>
        <v>0.16668127794611109</v>
      </c>
      <c r="E71" s="14">
        <f t="shared" ca="1" si="2"/>
        <v>-10.615427635956081</v>
      </c>
      <c r="F71" s="67">
        <f t="shared" ca="1" si="8"/>
        <v>171.87999999999943</v>
      </c>
      <c r="G71" s="64">
        <f t="shared" ca="1" si="4"/>
        <v>2</v>
      </c>
      <c r="H71" s="45">
        <f t="shared" ca="1" si="7"/>
        <v>21.171385412662094</v>
      </c>
    </row>
    <row r="72" spans="1:8" x14ac:dyDescent="0.25">
      <c r="A72" s="13">
        <f t="shared" si="5"/>
        <v>58</v>
      </c>
      <c r="B72" s="44">
        <f t="shared" ca="1" si="5"/>
        <v>44116</v>
      </c>
      <c r="C72" s="76">
        <f t="shared" ca="1" si="6"/>
        <v>168.67006411729</v>
      </c>
      <c r="D72" s="14">
        <f t="shared" ca="1" si="1"/>
        <v>-0.71450824675392255</v>
      </c>
      <c r="E72" s="14">
        <f t="shared" ca="1" si="2"/>
        <v>-11.329935882710004</v>
      </c>
      <c r="F72" s="67">
        <f t="shared" ca="1" si="8"/>
        <v>171.73499999999942</v>
      </c>
      <c r="G72" s="64">
        <f t="shared" ca="1" si="4"/>
        <v>3</v>
      </c>
      <c r="H72" s="45">
        <f t="shared" ca="1" si="7"/>
        <v>21.082078994365382</v>
      </c>
    </row>
    <row r="73" spans="1:8" x14ac:dyDescent="0.25">
      <c r="A73" s="13">
        <f t="shared" si="5"/>
        <v>59</v>
      </c>
      <c r="B73" s="44">
        <f t="shared" ca="1" si="5"/>
        <v>44117</v>
      </c>
      <c r="C73" s="76">
        <f t="shared" ca="1" si="6"/>
        <v>167.66431584561113</v>
      </c>
      <c r="D73" s="14">
        <f t="shared" ca="1" si="1"/>
        <v>-1.0057482716788684</v>
      </c>
      <c r="E73" s="14">
        <f t="shared" ca="1" si="2"/>
        <v>-12.335684154388872</v>
      </c>
      <c r="F73" s="67">
        <f t="shared" ca="1" si="8"/>
        <v>171.58999999999941</v>
      </c>
      <c r="G73" s="64">
        <f t="shared" ca="1" si="4"/>
        <v>3</v>
      </c>
      <c r="H73" s="45">
        <f t="shared" ca="1" si="7"/>
        <v>20.95637047209177</v>
      </c>
    </row>
    <row r="74" spans="1:8" x14ac:dyDescent="0.25">
      <c r="A74" s="13">
        <f t="shared" si="5"/>
        <v>60</v>
      </c>
      <c r="B74" s="44">
        <f t="shared" ca="1" si="5"/>
        <v>44118</v>
      </c>
      <c r="C74" s="76">
        <f t="shared" ca="1" si="6"/>
        <v>167.90475129879678</v>
      </c>
      <c r="D74" s="14">
        <f t="shared" ca="1" si="1"/>
        <v>0.24043545318565407</v>
      </c>
      <c r="E74" s="14">
        <f t="shared" ca="1" si="2"/>
        <v>-12.095248701203218</v>
      </c>
      <c r="F74" s="67">
        <f t="shared" ca="1" si="8"/>
        <v>171.4449999999994</v>
      </c>
      <c r="G74" s="64">
        <f t="shared" ca="1" si="4"/>
        <v>3</v>
      </c>
      <c r="H74" s="45">
        <f t="shared" ca="1" si="7"/>
        <v>20.986422510333604</v>
      </c>
    </row>
    <row r="75" spans="1:8" x14ac:dyDescent="0.25">
      <c r="A75" s="13">
        <f t="shared" si="5"/>
        <v>61</v>
      </c>
      <c r="B75" s="44">
        <f t="shared" ca="1" si="5"/>
        <v>44119</v>
      </c>
      <c r="C75" s="76">
        <f t="shared" ca="1" si="6"/>
        <v>168.22351847000155</v>
      </c>
      <c r="D75" s="14">
        <f t="shared" ca="1" si="1"/>
        <v>0.31876717120476883</v>
      </c>
      <c r="E75" s="14">
        <f t="shared" ca="1" si="2"/>
        <v>-11.776481529998449</v>
      </c>
      <c r="F75" s="67">
        <f t="shared" ca="1" si="8"/>
        <v>171.29999999999939</v>
      </c>
      <c r="G75" s="64">
        <f t="shared" ca="1" si="4"/>
        <v>3</v>
      </c>
      <c r="H75" s="45">
        <f t="shared" ca="1" si="7"/>
        <v>21.026265233577465</v>
      </c>
    </row>
    <row r="76" spans="1:8" x14ac:dyDescent="0.25">
      <c r="A76" s="13">
        <f t="shared" si="5"/>
        <v>62</v>
      </c>
      <c r="B76" s="44">
        <f t="shared" ca="1" si="5"/>
        <v>44120</v>
      </c>
      <c r="C76" s="76">
        <f t="shared" ca="1" si="6"/>
        <v>168.56200809179538</v>
      </c>
      <c r="D76" s="14">
        <f t="shared" ca="1" si="1"/>
        <v>0.33848962179382625</v>
      </c>
      <c r="E76" s="14">
        <f t="shared" ca="1" si="2"/>
        <v>-11.437991908204623</v>
      </c>
      <c r="F76" s="67">
        <f t="shared" ca="1" si="8"/>
        <v>171.15499999999938</v>
      </c>
      <c r="G76" s="64">
        <f t="shared" ca="1" si="4"/>
        <v>2</v>
      </c>
      <c r="H76" s="45">
        <f t="shared" ca="1" si="7"/>
        <v>21.068573066818505</v>
      </c>
    </row>
    <row r="77" spans="1:8" x14ac:dyDescent="0.25">
      <c r="A77" s="13">
        <f t="shared" si="5"/>
        <v>63</v>
      </c>
      <c r="B77" s="44">
        <f t="shared" ca="1" si="5"/>
        <v>44121</v>
      </c>
      <c r="C77" s="76">
        <f t="shared" ca="1" si="6"/>
        <v>169.11987526427953</v>
      </c>
      <c r="D77" s="14">
        <f t="shared" ca="1" si="1"/>
        <v>0.5578671724841513</v>
      </c>
      <c r="E77" s="14">
        <f t="shared" ca="1" si="2"/>
        <v>-10.880124735720472</v>
      </c>
      <c r="F77" s="67">
        <f t="shared" ca="1" si="8"/>
        <v>171.00999999999937</v>
      </c>
      <c r="G77" s="64">
        <f t="shared" ca="1" si="4"/>
        <v>1</v>
      </c>
      <c r="H77" s="45">
        <f t="shared" ca="1" si="7"/>
        <v>21.138300910109631</v>
      </c>
    </row>
    <row r="78" spans="1:8" x14ac:dyDescent="0.25">
      <c r="A78" s="13">
        <f t="shared" si="5"/>
        <v>64</v>
      </c>
      <c r="B78" s="44">
        <f t="shared" ca="1" si="5"/>
        <v>44122</v>
      </c>
      <c r="C78" s="76">
        <f t="shared" ca="1" si="6"/>
        <v>169.09888732264861</v>
      </c>
      <c r="D78" s="14">
        <f t="shared" ca="1" si="1"/>
        <v>-2.0987941630920659E-2</v>
      </c>
      <c r="E78" s="14">
        <f t="shared" ca="1" si="2"/>
        <v>-10.901112677351392</v>
      </c>
      <c r="F78" s="67">
        <f t="shared" ca="1" si="8"/>
        <v>170.86499999999936</v>
      </c>
      <c r="G78" s="64">
        <f t="shared" ca="1" si="4"/>
        <v>1</v>
      </c>
      <c r="H78" s="45">
        <f t="shared" ca="1" si="7"/>
        <v>21.1356776263295</v>
      </c>
    </row>
    <row r="79" spans="1:8" x14ac:dyDescent="0.25">
      <c r="A79" s="13">
        <f t="shared" si="5"/>
        <v>65</v>
      </c>
      <c r="B79" s="44">
        <f t="shared" ca="1" si="5"/>
        <v>44123</v>
      </c>
      <c r="C79" s="76">
        <f t="shared" ca="1" si="6"/>
        <v>169.06285006582638</v>
      </c>
      <c r="D79" s="14">
        <f t="shared" ca="1" si="1"/>
        <v>-3.6037256822226027E-2</v>
      </c>
      <c r="E79" s="14">
        <f t="shared" ca="1" si="2"/>
        <v>-10.937149934173618</v>
      </c>
      <c r="F79" s="67">
        <f t="shared" ca="1" si="8"/>
        <v>170.71999999999935</v>
      </c>
      <c r="G79" s="64">
        <f t="shared" ca="1" si="4"/>
        <v>1</v>
      </c>
      <c r="H79" s="45">
        <f t="shared" ca="1" si="7"/>
        <v>21.131173327958347</v>
      </c>
    </row>
    <row r="80" spans="1:8" x14ac:dyDescent="0.25">
      <c r="A80" s="13">
        <f t="shared" si="5"/>
        <v>66</v>
      </c>
      <c r="B80" s="44">
        <f t="shared" ca="1" si="5"/>
        <v>44124</v>
      </c>
      <c r="C80" s="76">
        <f t="shared" ca="1" si="6"/>
        <v>168.3488516379285</v>
      </c>
      <c r="D80" s="14">
        <f t="shared" ref="D80:D103" ca="1" si="9">IF(ISBLANK(C80),,C80-C79)</f>
        <v>-0.71399842789787726</v>
      </c>
      <c r="E80" s="14">
        <f t="shared" ref="E80:E103" ca="1" si="10">IF(ISBLANK(C80),,C80-C$5)</f>
        <v>-11.651148362071496</v>
      </c>
      <c r="F80" s="67">
        <f t="shared" ref="F80:F111" ca="1" si="11">IF(F79&gt;F$5,F79+C$9,0)</f>
        <v>170.57499999999933</v>
      </c>
      <c r="G80" s="64">
        <f t="shared" ref="G80:G103" ca="1" si="12">IF(ISBLANK(C80),"",INT((F80-C80)))</f>
        <v>2</v>
      </c>
      <c r="H80" s="45">
        <f t="shared" ca="1" si="7"/>
        <v>21.041930631943668</v>
      </c>
    </row>
    <row r="81" spans="1:8" x14ac:dyDescent="0.25">
      <c r="A81" s="13">
        <f t="shared" ref="A81:B103" si="13">A80+1</f>
        <v>67</v>
      </c>
      <c r="B81" s="44">
        <f t="shared" ca="1" si="13"/>
        <v>44125</v>
      </c>
      <c r="C81" s="76">
        <f t="shared" ref="C81:C144" ca="1" si="14">C80+RAND()*2-1.15</f>
        <v>169.09067538398909</v>
      </c>
      <c r="D81" s="14">
        <f t="shared" ca="1" si="9"/>
        <v>0.74182374606058943</v>
      </c>
      <c r="E81" s="14">
        <f t="shared" ca="1" si="10"/>
        <v>-10.909324616010906</v>
      </c>
      <c r="F81" s="67">
        <f t="shared" ca="1" si="11"/>
        <v>170.42999999999932</v>
      </c>
      <c r="G81" s="64">
        <f t="shared" ca="1" si="12"/>
        <v>1</v>
      </c>
      <c r="H81" s="45">
        <f t="shared" ca="1" si="7"/>
        <v>21.134651215742522</v>
      </c>
    </row>
    <row r="82" spans="1:8" x14ac:dyDescent="0.25">
      <c r="A82" s="13">
        <f t="shared" si="13"/>
        <v>68</v>
      </c>
      <c r="B82" s="44">
        <f t="shared" ca="1" si="13"/>
        <v>44126</v>
      </c>
      <c r="C82" s="76">
        <f t="shared" ca="1" si="14"/>
        <v>168.67302612998577</v>
      </c>
      <c r="D82" s="14">
        <f t="shared" ca="1" si="9"/>
        <v>-0.41764925400332231</v>
      </c>
      <c r="E82" s="14">
        <f t="shared" ca="1" si="10"/>
        <v>-11.326973870014228</v>
      </c>
      <c r="F82" s="67">
        <f t="shared" ca="1" si="11"/>
        <v>170.28499999999931</v>
      </c>
      <c r="G82" s="64">
        <f t="shared" ca="1" si="12"/>
        <v>1</v>
      </c>
      <c r="H82" s="45">
        <f t="shared" ca="1" si="7"/>
        <v>21.082449216467101</v>
      </c>
    </row>
    <row r="83" spans="1:8" x14ac:dyDescent="0.25">
      <c r="A83" s="13">
        <f t="shared" si="13"/>
        <v>69</v>
      </c>
      <c r="B83" s="44">
        <f t="shared" ca="1" si="13"/>
        <v>44127</v>
      </c>
      <c r="C83" s="76">
        <f t="shared" ca="1" si="14"/>
        <v>167.59693253938443</v>
      </c>
      <c r="D83" s="14">
        <f t="shared" ca="1" si="9"/>
        <v>-1.0760935906013458</v>
      </c>
      <c r="E83" s="14">
        <f t="shared" ca="1" si="10"/>
        <v>-12.403067460615574</v>
      </c>
      <c r="F83" s="67">
        <f t="shared" ca="1" si="11"/>
        <v>170.1399999999993</v>
      </c>
      <c r="G83" s="64">
        <f t="shared" ca="1" si="12"/>
        <v>2</v>
      </c>
      <c r="H83" s="45">
        <f t="shared" ca="1" si="7"/>
        <v>20.947948229578213</v>
      </c>
    </row>
    <row r="84" spans="1:8" x14ac:dyDescent="0.25">
      <c r="A84" s="13">
        <f t="shared" si="13"/>
        <v>70</v>
      </c>
      <c r="B84" s="44">
        <f t="shared" ca="1" si="13"/>
        <v>44128</v>
      </c>
      <c r="C84" s="76">
        <f t="shared" ca="1" si="14"/>
        <v>168.14187898676784</v>
      </c>
      <c r="D84" s="14">
        <f t="shared" ca="1" si="9"/>
        <v>0.5449464473834098</v>
      </c>
      <c r="E84" s="14">
        <f t="shared" ca="1" si="10"/>
        <v>-11.858121013232164</v>
      </c>
      <c r="F84" s="67">
        <f t="shared" ca="1" si="11"/>
        <v>169.99499999999929</v>
      </c>
      <c r="G84" s="64">
        <f t="shared" ca="1" si="12"/>
        <v>1</v>
      </c>
      <c r="H84" s="45">
        <f t="shared" ca="1" si="7"/>
        <v>21.01606111085065</v>
      </c>
    </row>
    <row r="85" spans="1:8" x14ac:dyDescent="0.25">
      <c r="A85" s="13">
        <f t="shared" si="13"/>
        <v>71</v>
      </c>
      <c r="B85" s="44">
        <f t="shared" ca="1" si="13"/>
        <v>44129</v>
      </c>
      <c r="C85" s="76">
        <f t="shared" ca="1" si="14"/>
        <v>168.61942776900577</v>
      </c>
      <c r="D85" s="14">
        <f t="shared" ca="1" si="9"/>
        <v>0.47754878223793185</v>
      </c>
      <c r="E85" s="14">
        <f t="shared" ca="1" si="10"/>
        <v>-11.380572230994233</v>
      </c>
      <c r="F85" s="67">
        <f t="shared" ca="1" si="11"/>
        <v>169.84999999999928</v>
      </c>
      <c r="G85" s="64">
        <f t="shared" ca="1" si="12"/>
        <v>1</v>
      </c>
      <c r="H85" s="45">
        <f t="shared" ca="1" si="7"/>
        <v>21.075749954887623</v>
      </c>
    </row>
    <row r="86" spans="1:8" x14ac:dyDescent="0.25">
      <c r="A86" s="13">
        <f t="shared" si="13"/>
        <v>72</v>
      </c>
      <c r="B86" s="44">
        <f t="shared" ca="1" si="13"/>
        <v>44130</v>
      </c>
      <c r="C86" s="76">
        <f t="shared" ca="1" si="14"/>
        <v>169.3667955355404</v>
      </c>
      <c r="D86" s="14">
        <f t="shared" ca="1" si="9"/>
        <v>0.74736776653463721</v>
      </c>
      <c r="E86" s="14">
        <f t="shared" ca="1" si="10"/>
        <v>-10.633204464459595</v>
      </c>
      <c r="F86" s="67">
        <f t="shared" ca="1" si="11"/>
        <v>169.70499999999927</v>
      </c>
      <c r="G86" s="64">
        <f t="shared" ca="1" si="12"/>
        <v>0</v>
      </c>
      <c r="H86" s="45">
        <f t="shared" ca="1" si="7"/>
        <v>21.169163486057979</v>
      </c>
    </row>
    <row r="87" spans="1:8" x14ac:dyDescent="0.25">
      <c r="A87" s="13">
        <f t="shared" si="13"/>
        <v>73</v>
      </c>
      <c r="B87" s="44">
        <f t="shared" ca="1" si="13"/>
        <v>44131</v>
      </c>
      <c r="C87" s="76">
        <f t="shared" ca="1" si="14"/>
        <v>169.8472615727247</v>
      </c>
      <c r="D87" s="14">
        <f t="shared" ca="1" si="9"/>
        <v>0.48046603718429992</v>
      </c>
      <c r="E87" s="14">
        <f t="shared" ca="1" si="10"/>
        <v>-10.152738427275295</v>
      </c>
      <c r="F87" s="67">
        <f t="shared" ca="1" si="11"/>
        <v>169.55999999999926</v>
      </c>
      <c r="G87" s="64">
        <f t="shared" ca="1" si="12"/>
        <v>-1</v>
      </c>
      <c r="H87" s="45">
        <f t="shared" ca="1" si="7"/>
        <v>21.229216957923533</v>
      </c>
    </row>
    <row r="88" spans="1:8" x14ac:dyDescent="0.25">
      <c r="A88" s="13">
        <f t="shared" si="13"/>
        <v>74</v>
      </c>
      <c r="B88" s="44">
        <f t="shared" ca="1" si="13"/>
        <v>44132</v>
      </c>
      <c r="C88" s="76">
        <f t="shared" ca="1" si="14"/>
        <v>169.65906685903389</v>
      </c>
      <c r="D88" s="14">
        <f t="shared" ca="1" si="9"/>
        <v>-0.18819471369081953</v>
      </c>
      <c r="E88" s="14">
        <f t="shared" ca="1" si="10"/>
        <v>-10.340933140966115</v>
      </c>
      <c r="F88" s="67">
        <f t="shared" ca="1" si="11"/>
        <v>169.41499999999925</v>
      </c>
      <c r="G88" s="64">
        <f t="shared" ca="1" si="12"/>
        <v>-1</v>
      </c>
      <c r="H88" s="45">
        <f t="shared" ca="1" si="7"/>
        <v>21.205694492089918</v>
      </c>
    </row>
    <row r="89" spans="1:8" x14ac:dyDescent="0.25">
      <c r="A89" s="13">
        <f t="shared" si="13"/>
        <v>75</v>
      </c>
      <c r="B89" s="44">
        <f t="shared" ca="1" si="13"/>
        <v>44133</v>
      </c>
      <c r="C89" s="76">
        <f t="shared" ca="1" si="14"/>
        <v>168.80074574270367</v>
      </c>
      <c r="D89" s="14">
        <f t="shared" ca="1" si="9"/>
        <v>-0.85832111633021668</v>
      </c>
      <c r="E89" s="14">
        <f t="shared" ca="1" si="10"/>
        <v>-11.199254257296332</v>
      </c>
      <c r="F89" s="67">
        <f t="shared" ca="1" si="11"/>
        <v>169.26999999999924</v>
      </c>
      <c r="G89" s="64">
        <f t="shared" ca="1" si="12"/>
        <v>0</v>
      </c>
      <c r="H89" s="45">
        <f t="shared" ca="1" si="7"/>
        <v>21.09841289667639</v>
      </c>
    </row>
    <row r="90" spans="1:8" x14ac:dyDescent="0.25">
      <c r="A90" s="13">
        <f t="shared" si="13"/>
        <v>76</v>
      </c>
      <c r="B90" s="44">
        <f t="shared" ca="1" si="13"/>
        <v>44134</v>
      </c>
      <c r="C90" s="76">
        <f t="shared" ca="1" si="14"/>
        <v>169.05417904838436</v>
      </c>
      <c r="D90" s="14">
        <f t="shared" ca="1" si="9"/>
        <v>0.25343330568068723</v>
      </c>
      <c r="E90" s="14">
        <f t="shared" ca="1" si="10"/>
        <v>-10.945820951615644</v>
      </c>
      <c r="F90" s="67">
        <f t="shared" ca="1" si="11"/>
        <v>169.12499999999923</v>
      </c>
      <c r="G90" s="64">
        <f t="shared" ca="1" si="12"/>
        <v>0</v>
      </c>
      <c r="H90" s="45">
        <f t="shared" ca="1" si="7"/>
        <v>21.130089537093436</v>
      </c>
    </row>
    <row r="91" spans="1:8" x14ac:dyDescent="0.25">
      <c r="A91" s="13">
        <f t="shared" si="13"/>
        <v>77</v>
      </c>
      <c r="B91" s="44">
        <f t="shared" ca="1" si="13"/>
        <v>44135</v>
      </c>
      <c r="C91" s="76">
        <f t="shared" ca="1" si="14"/>
        <v>168.74640865240951</v>
      </c>
      <c r="D91" s="14">
        <f t="shared" ca="1" si="9"/>
        <v>-0.3077703959748419</v>
      </c>
      <c r="E91" s="14">
        <f t="shared" ca="1" si="10"/>
        <v>-11.253591347590486</v>
      </c>
      <c r="F91" s="67">
        <f t="shared" ca="1" si="11"/>
        <v>168.97999999999922</v>
      </c>
      <c r="G91" s="64">
        <f t="shared" ca="1" si="12"/>
        <v>0</v>
      </c>
      <c r="H91" s="45">
        <f t="shared" ca="1" si="7"/>
        <v>21.091621301286299</v>
      </c>
    </row>
    <row r="92" spans="1:8" x14ac:dyDescent="0.25">
      <c r="A92" s="13">
        <f t="shared" si="13"/>
        <v>78</v>
      </c>
      <c r="B92" s="44">
        <f t="shared" ca="1" si="13"/>
        <v>44136</v>
      </c>
      <c r="C92" s="76">
        <f t="shared" ca="1" si="14"/>
        <v>169.23868058927027</v>
      </c>
      <c r="D92" s="14">
        <f t="shared" ca="1" si="9"/>
        <v>0.49227193686076021</v>
      </c>
      <c r="E92" s="14">
        <f t="shared" ca="1" si="10"/>
        <v>-10.761319410729726</v>
      </c>
      <c r="F92" s="67">
        <f t="shared" ca="1" si="11"/>
        <v>168.83499999999921</v>
      </c>
      <c r="G92" s="64">
        <f t="shared" ca="1" si="12"/>
        <v>-1</v>
      </c>
      <c r="H92" s="45">
        <f t="shared" ca="1" si="7"/>
        <v>21.153150393089994</v>
      </c>
    </row>
    <row r="93" spans="1:8" x14ac:dyDescent="0.25">
      <c r="A93" s="13">
        <f t="shared" si="13"/>
        <v>79</v>
      </c>
      <c r="B93" s="44">
        <f t="shared" ca="1" si="13"/>
        <v>44137</v>
      </c>
      <c r="C93" s="76">
        <f t="shared" ca="1" si="14"/>
        <v>169.1583958449732</v>
      </c>
      <c r="D93" s="14">
        <f t="shared" ca="1" si="9"/>
        <v>-8.028474429707444E-2</v>
      </c>
      <c r="E93" s="14">
        <f t="shared" ca="1" si="10"/>
        <v>-10.841604155026801</v>
      </c>
      <c r="F93" s="67">
        <f t="shared" ca="1" si="11"/>
        <v>168.6899999999992</v>
      </c>
      <c r="G93" s="64">
        <f t="shared" ca="1" si="12"/>
        <v>-1</v>
      </c>
      <c r="H93" s="45">
        <f t="shared" ca="1" si="7"/>
        <v>21.143115599244556</v>
      </c>
    </row>
    <row r="94" spans="1:8" x14ac:dyDescent="0.25">
      <c r="A94" s="13">
        <f t="shared" si="13"/>
        <v>80</v>
      </c>
      <c r="B94" s="44">
        <f t="shared" ca="1" si="13"/>
        <v>44138</v>
      </c>
      <c r="C94" s="76">
        <f t="shared" ca="1" si="14"/>
        <v>168.17153534517749</v>
      </c>
      <c r="D94" s="14">
        <f t="shared" ca="1" si="9"/>
        <v>-0.98686049979571067</v>
      </c>
      <c r="E94" s="14">
        <f t="shared" ca="1" si="10"/>
        <v>-11.828464654822511</v>
      </c>
      <c r="F94" s="67">
        <f t="shared" ca="1" si="11"/>
        <v>168.54499999999919</v>
      </c>
      <c r="G94" s="64">
        <f t="shared" ca="1" si="12"/>
        <v>0</v>
      </c>
      <c r="H94" s="45">
        <f t="shared" ca="1" si="7"/>
        <v>21.019767860438666</v>
      </c>
    </row>
    <row r="95" spans="1:8" x14ac:dyDescent="0.25">
      <c r="A95" s="13">
        <f t="shared" si="13"/>
        <v>81</v>
      </c>
      <c r="B95" s="44">
        <f t="shared" ca="1" si="13"/>
        <v>44139</v>
      </c>
      <c r="C95" s="76">
        <f t="shared" ca="1" si="14"/>
        <v>168.32074055058027</v>
      </c>
      <c r="D95" s="14">
        <f t="shared" ca="1" si="9"/>
        <v>0.14920520540277948</v>
      </c>
      <c r="E95" s="14">
        <f t="shared" ca="1" si="10"/>
        <v>-11.679259449419732</v>
      </c>
      <c r="F95" s="67">
        <f t="shared" ca="1" si="11"/>
        <v>168.39999999999918</v>
      </c>
      <c r="G95" s="64">
        <f t="shared" ca="1" si="12"/>
        <v>0</v>
      </c>
      <c r="H95" s="45">
        <f t="shared" ca="1" si="7"/>
        <v>21.038417025855981</v>
      </c>
    </row>
    <row r="96" spans="1:8" x14ac:dyDescent="0.25">
      <c r="A96" s="13">
        <f t="shared" si="13"/>
        <v>82</v>
      </c>
      <c r="B96" s="44">
        <f t="shared" ca="1" si="13"/>
        <v>44140</v>
      </c>
      <c r="C96" s="76">
        <f t="shared" ca="1" si="14"/>
        <v>167.57572988359217</v>
      </c>
      <c r="D96" s="14">
        <f t="shared" ca="1" si="9"/>
        <v>-0.74501066698809382</v>
      </c>
      <c r="E96" s="14">
        <f t="shared" ca="1" si="10"/>
        <v>-12.424270116407826</v>
      </c>
      <c r="F96" s="67">
        <f t="shared" ca="1" si="11"/>
        <v>168.25499999999917</v>
      </c>
      <c r="G96" s="64">
        <f t="shared" ca="1" si="12"/>
        <v>0</v>
      </c>
      <c r="H96" s="45">
        <f t="shared" ca="1" si="7"/>
        <v>20.945298108665281</v>
      </c>
    </row>
    <row r="97" spans="1:8" x14ac:dyDescent="0.25">
      <c r="A97" s="13">
        <f t="shared" si="13"/>
        <v>83</v>
      </c>
      <c r="B97" s="44">
        <f t="shared" ca="1" si="13"/>
        <v>44141</v>
      </c>
      <c r="C97" s="76">
        <f t="shared" ca="1" si="14"/>
        <v>167.74416812409723</v>
      </c>
      <c r="D97" s="14">
        <f t="shared" ca="1" si="9"/>
        <v>0.16843824050505418</v>
      </c>
      <c r="E97" s="14">
        <f t="shared" ca="1" si="10"/>
        <v>-12.255831875902771</v>
      </c>
      <c r="F97" s="67">
        <f t="shared" ca="1" si="11"/>
        <v>168.10999999999916</v>
      </c>
      <c r="G97" s="64">
        <f t="shared" ca="1" si="12"/>
        <v>0</v>
      </c>
      <c r="H97" s="45">
        <f t="shared" ca="1" si="7"/>
        <v>20.966351212015795</v>
      </c>
    </row>
    <row r="98" spans="1:8" x14ac:dyDescent="0.25">
      <c r="A98" s="13">
        <f t="shared" si="13"/>
        <v>84</v>
      </c>
      <c r="B98" s="44">
        <f t="shared" ca="1" si="13"/>
        <v>44142</v>
      </c>
      <c r="C98" s="76">
        <f t="shared" ca="1" si="14"/>
        <v>166.67746210715293</v>
      </c>
      <c r="D98" s="14">
        <f t="shared" ca="1" si="9"/>
        <v>-1.0667060169442948</v>
      </c>
      <c r="E98" s="14">
        <f t="shared" ca="1" si="10"/>
        <v>-13.322537892847066</v>
      </c>
      <c r="F98" s="67">
        <f t="shared" ca="1" si="11"/>
        <v>167.96499999999915</v>
      </c>
      <c r="G98" s="64">
        <f t="shared" ca="1" si="12"/>
        <v>1</v>
      </c>
      <c r="H98" s="45">
        <f t="shared" ca="1" si="7"/>
        <v>20.833023578385763</v>
      </c>
    </row>
    <row r="99" spans="1:8" x14ac:dyDescent="0.25">
      <c r="A99" s="13">
        <f t="shared" si="13"/>
        <v>85</v>
      </c>
      <c r="B99" s="44">
        <f t="shared" ca="1" si="13"/>
        <v>44143</v>
      </c>
      <c r="C99" s="76">
        <f t="shared" ca="1" si="14"/>
        <v>166.4609741129361</v>
      </c>
      <c r="D99" s="14">
        <f t="shared" ca="1" si="9"/>
        <v>-0.21648799421683407</v>
      </c>
      <c r="E99" s="14">
        <f t="shared" ca="1" si="10"/>
        <v>-13.5390258870639</v>
      </c>
      <c r="F99" s="67">
        <f t="shared" ca="1" si="11"/>
        <v>167.81999999999914</v>
      </c>
      <c r="G99" s="64">
        <f t="shared" ca="1" si="12"/>
        <v>1</v>
      </c>
      <c r="H99" s="45">
        <f t="shared" ca="1" si="7"/>
        <v>20.805964734130878</v>
      </c>
    </row>
    <row r="100" spans="1:8" x14ac:dyDescent="0.25">
      <c r="A100" s="13">
        <f t="shared" si="13"/>
        <v>86</v>
      </c>
      <c r="B100" s="44">
        <f t="shared" ca="1" si="13"/>
        <v>44144</v>
      </c>
      <c r="C100" s="76">
        <f t="shared" ca="1" si="14"/>
        <v>167.25838286277343</v>
      </c>
      <c r="D100" s="14">
        <f t="shared" ca="1" si="9"/>
        <v>0.79740874983733079</v>
      </c>
      <c r="E100" s="14">
        <f t="shared" ca="1" si="10"/>
        <v>-12.741617137226569</v>
      </c>
      <c r="F100" s="67">
        <f t="shared" ca="1" si="11"/>
        <v>167.67499999999913</v>
      </c>
      <c r="G100" s="64">
        <f t="shared" ca="1" si="12"/>
        <v>0</v>
      </c>
      <c r="H100" s="45">
        <f t="shared" ca="1" si="7"/>
        <v>20.905632890082838</v>
      </c>
    </row>
    <row r="101" spans="1:8" x14ac:dyDescent="0.25">
      <c r="A101" s="13">
        <f t="shared" si="13"/>
        <v>87</v>
      </c>
      <c r="B101" s="44">
        <f t="shared" ca="1" si="13"/>
        <v>44145</v>
      </c>
      <c r="C101" s="76">
        <f t="shared" ca="1" si="14"/>
        <v>168.05170187206633</v>
      </c>
      <c r="D101" s="14">
        <f t="shared" ca="1" si="9"/>
        <v>0.793319009292901</v>
      </c>
      <c r="E101" s="14">
        <f t="shared" ca="1" si="10"/>
        <v>-11.948298127933668</v>
      </c>
      <c r="F101" s="67">
        <f t="shared" ca="1" si="11"/>
        <v>167.52999999999912</v>
      </c>
      <c r="G101" s="64">
        <f t="shared" ca="1" si="12"/>
        <v>-1</v>
      </c>
      <c r="H101" s="45">
        <f t="shared" ca="1" si="7"/>
        <v>21.00478986917792</v>
      </c>
    </row>
    <row r="102" spans="1:8" x14ac:dyDescent="0.25">
      <c r="A102" s="13">
        <f t="shared" si="13"/>
        <v>88</v>
      </c>
      <c r="B102" s="44">
        <f t="shared" ca="1" si="13"/>
        <v>44146</v>
      </c>
      <c r="C102" s="76">
        <f t="shared" ca="1" si="14"/>
        <v>168.61317340068746</v>
      </c>
      <c r="D102" s="14">
        <f t="shared" ca="1" si="9"/>
        <v>0.56147152862112648</v>
      </c>
      <c r="E102" s="14">
        <f t="shared" ca="1" si="10"/>
        <v>-11.386826599312542</v>
      </c>
      <c r="F102" s="67">
        <f t="shared" ca="1" si="11"/>
        <v>167.38499999999911</v>
      </c>
      <c r="G102" s="64">
        <f t="shared" ca="1" si="12"/>
        <v>-2</v>
      </c>
      <c r="H102" s="45">
        <f t="shared" ca="1" si="7"/>
        <v>21.074968221106726</v>
      </c>
    </row>
    <row r="103" spans="1:8" x14ac:dyDescent="0.25">
      <c r="A103" s="13">
        <f t="shared" si="13"/>
        <v>89</v>
      </c>
      <c r="B103" s="44">
        <f t="shared" ca="1" si="13"/>
        <v>44147</v>
      </c>
      <c r="C103" s="76">
        <f t="shared" ca="1" si="14"/>
        <v>168.74915842008028</v>
      </c>
      <c r="D103" s="14">
        <f t="shared" ca="1" si="9"/>
        <v>0.13598501939281959</v>
      </c>
      <c r="E103" s="14">
        <f t="shared" ca="1" si="10"/>
        <v>-11.250841579919722</v>
      </c>
      <c r="F103" s="67">
        <f t="shared" ca="1" si="11"/>
        <v>167.2399999999991</v>
      </c>
      <c r="G103" s="64">
        <f t="shared" ca="1" si="12"/>
        <v>-2</v>
      </c>
      <c r="H103" s="45">
        <f t="shared" ca="1" si="7"/>
        <v>21.091964994872676</v>
      </c>
    </row>
    <row r="104" spans="1:8" x14ac:dyDescent="0.25">
      <c r="A104" s="13">
        <f t="shared" ref="A104:B104" si="15">A103+1</f>
        <v>90</v>
      </c>
      <c r="B104" s="44">
        <f t="shared" ca="1" si="15"/>
        <v>44148</v>
      </c>
      <c r="C104" s="76">
        <f t="shared" ca="1" si="14"/>
        <v>167.74826533724729</v>
      </c>
      <c r="D104" s="14">
        <f t="shared" ref="D104:D167" ca="1" si="16">IF(ISBLANK(C104),,C104-C103)</f>
        <v>-1.0008930828329881</v>
      </c>
      <c r="E104" s="14">
        <f t="shared" ref="E104:E167" ca="1" si="17">IF(ISBLANK(C104),,C104-C$5)</f>
        <v>-12.25173466275271</v>
      </c>
      <c r="F104" s="67">
        <f t="shared" ca="1" si="11"/>
        <v>167.09499999999909</v>
      </c>
      <c r="G104" s="64">
        <f t="shared" ref="G104:G167" ca="1" si="18">IF(ISBLANK(C104),"",INT((F104-C104)))</f>
        <v>-1</v>
      </c>
      <c r="H104" s="45">
        <f t="shared" ref="H104:H167" ca="1" si="19">IF(ISBLANK(C104)," ",C104/2.2046244202/($H$5/100*2.54)^2)</f>
        <v>20.966863322873987</v>
      </c>
    </row>
    <row r="105" spans="1:8" x14ac:dyDescent="0.25">
      <c r="A105" s="13">
        <f t="shared" ref="A105:B105" si="20">A104+1</f>
        <v>91</v>
      </c>
      <c r="B105" s="44">
        <f t="shared" ca="1" si="20"/>
        <v>44149</v>
      </c>
      <c r="C105" s="76">
        <f t="shared" ca="1" si="14"/>
        <v>167.82165395206627</v>
      </c>
      <c r="D105" s="14">
        <f t="shared" ca="1" si="16"/>
        <v>7.3388614818981068E-2</v>
      </c>
      <c r="E105" s="14">
        <f t="shared" ca="1" si="17"/>
        <v>-12.178346047933729</v>
      </c>
      <c r="F105" s="67">
        <f t="shared" ca="1" si="11"/>
        <v>166.94999999999908</v>
      </c>
      <c r="G105" s="64">
        <f t="shared" ca="1" si="18"/>
        <v>-1</v>
      </c>
      <c r="H105" s="45">
        <f t="shared" ca="1" si="19"/>
        <v>20.976036169181942</v>
      </c>
    </row>
    <row r="106" spans="1:8" x14ac:dyDescent="0.25">
      <c r="A106" s="13">
        <f t="shared" ref="A106:B106" si="21">A105+1</f>
        <v>92</v>
      </c>
      <c r="B106" s="44">
        <f t="shared" ca="1" si="21"/>
        <v>44150</v>
      </c>
      <c r="C106" s="76">
        <f t="shared" ca="1" si="14"/>
        <v>167.78735283492526</v>
      </c>
      <c r="D106" s="14">
        <f t="shared" ca="1" si="16"/>
        <v>-3.4301117141012583E-2</v>
      </c>
      <c r="E106" s="14">
        <f t="shared" ca="1" si="17"/>
        <v>-12.212647165074742</v>
      </c>
      <c r="F106" s="67">
        <f t="shared" ca="1" si="11"/>
        <v>166.80499999999907</v>
      </c>
      <c r="G106" s="64">
        <f t="shared" ca="1" si="18"/>
        <v>-1</v>
      </c>
      <c r="H106" s="45">
        <f t="shared" ca="1" si="19"/>
        <v>20.971748870988595</v>
      </c>
    </row>
    <row r="107" spans="1:8" x14ac:dyDescent="0.25">
      <c r="A107" s="13">
        <f t="shared" ref="A107:B107" si="22">A106+1</f>
        <v>93</v>
      </c>
      <c r="B107" s="44">
        <f t="shared" ca="1" si="22"/>
        <v>44151</v>
      </c>
      <c r="C107" s="76">
        <f t="shared" ca="1" si="14"/>
        <v>166.65960857864758</v>
      </c>
      <c r="D107" s="14">
        <f t="shared" ca="1" si="16"/>
        <v>-1.1277442562776798</v>
      </c>
      <c r="E107" s="14">
        <f t="shared" ca="1" si="17"/>
        <v>-13.340391421352422</v>
      </c>
      <c r="F107" s="67">
        <f t="shared" ca="1" si="11"/>
        <v>166.65999999999906</v>
      </c>
      <c r="G107" s="64">
        <f t="shared" ca="1" si="18"/>
        <v>0</v>
      </c>
      <c r="H107" s="45">
        <f t="shared" ca="1" si="19"/>
        <v>20.830792065044921</v>
      </c>
    </row>
    <row r="108" spans="1:8" x14ac:dyDescent="0.25">
      <c r="A108" s="13">
        <f t="shared" ref="A108:B108" si="23">A107+1</f>
        <v>94</v>
      </c>
      <c r="B108" s="44">
        <f t="shared" ca="1" si="23"/>
        <v>44152</v>
      </c>
      <c r="C108" s="76">
        <f t="shared" ca="1" si="14"/>
        <v>166.65416426772521</v>
      </c>
      <c r="D108" s="14">
        <f t="shared" ca="1" si="16"/>
        <v>-5.4443109223711872E-3</v>
      </c>
      <c r="E108" s="14">
        <f t="shared" ca="1" si="17"/>
        <v>-13.345835732274793</v>
      </c>
      <c r="F108" s="67">
        <f t="shared" ca="1" si="11"/>
        <v>166.51499999999905</v>
      </c>
      <c r="G108" s="64">
        <f t="shared" ca="1" si="18"/>
        <v>-1</v>
      </c>
      <c r="H108" s="45">
        <f t="shared" ca="1" si="19"/>
        <v>20.83011158037483</v>
      </c>
    </row>
    <row r="109" spans="1:8" x14ac:dyDescent="0.25">
      <c r="A109" s="13">
        <f t="shared" ref="A109:B109" si="24">A108+1</f>
        <v>95</v>
      </c>
      <c r="B109" s="44">
        <f t="shared" ca="1" si="24"/>
        <v>44153</v>
      </c>
      <c r="C109" s="76">
        <f t="shared" ca="1" si="14"/>
        <v>167.02894499885997</v>
      </c>
      <c r="D109" s="14">
        <f t="shared" ca="1" si="16"/>
        <v>0.37478073113476285</v>
      </c>
      <c r="E109" s="14">
        <f t="shared" ca="1" si="17"/>
        <v>-12.97105500114003</v>
      </c>
      <c r="F109" s="67">
        <f t="shared" ca="1" si="11"/>
        <v>166.36999999999904</v>
      </c>
      <c r="G109" s="64">
        <f t="shared" ca="1" si="18"/>
        <v>-1</v>
      </c>
      <c r="H109" s="45">
        <f t="shared" ca="1" si="19"/>
        <v>20.876955441024904</v>
      </c>
    </row>
    <row r="110" spans="1:8" x14ac:dyDescent="0.25">
      <c r="A110" s="13">
        <f t="shared" ref="A110:B110" si="25">A109+1</f>
        <v>96</v>
      </c>
      <c r="B110" s="44">
        <f t="shared" ca="1" si="25"/>
        <v>44154</v>
      </c>
      <c r="C110" s="76">
        <f t="shared" ca="1" si="14"/>
        <v>166.94191910310303</v>
      </c>
      <c r="D110" s="14">
        <f t="shared" ca="1" si="16"/>
        <v>-8.7025895756937643E-2</v>
      </c>
      <c r="E110" s="14">
        <f t="shared" ca="1" si="17"/>
        <v>-13.058080896896968</v>
      </c>
      <c r="F110" s="67">
        <f t="shared" ca="1" si="11"/>
        <v>166.22499999999903</v>
      </c>
      <c r="G110" s="64">
        <f t="shared" ca="1" si="18"/>
        <v>-1</v>
      </c>
      <c r="H110" s="45">
        <f t="shared" ca="1" si="19"/>
        <v>20.866078070351545</v>
      </c>
    </row>
    <row r="111" spans="1:8" x14ac:dyDescent="0.25">
      <c r="A111" s="13">
        <f t="shared" ref="A111:B111" si="26">A110+1</f>
        <v>97</v>
      </c>
      <c r="B111" s="44">
        <f t="shared" ca="1" si="26"/>
        <v>44155</v>
      </c>
      <c r="C111" s="76">
        <f t="shared" ca="1" si="14"/>
        <v>167.24521129812359</v>
      </c>
      <c r="D111" s="14">
        <f t="shared" ca="1" si="16"/>
        <v>0.30329219502056048</v>
      </c>
      <c r="E111" s="14">
        <f t="shared" ca="1" si="17"/>
        <v>-12.754788701876407</v>
      </c>
      <c r="F111" s="67">
        <f t="shared" ca="1" si="11"/>
        <v>166.07999999999902</v>
      </c>
      <c r="G111" s="64">
        <f t="shared" ca="1" si="18"/>
        <v>-2</v>
      </c>
      <c r="H111" s="45">
        <f t="shared" ca="1" si="19"/>
        <v>20.903986575617491</v>
      </c>
    </row>
    <row r="112" spans="1:8" x14ac:dyDescent="0.25">
      <c r="A112" s="13">
        <f t="shared" ref="A112:B112" si="27">A111+1</f>
        <v>98</v>
      </c>
      <c r="B112" s="44">
        <f t="shared" ca="1" si="27"/>
        <v>44156</v>
      </c>
      <c r="C112" s="76">
        <f t="shared" ca="1" si="14"/>
        <v>168.04951103790899</v>
      </c>
      <c r="D112" s="14">
        <f t="shared" ca="1" si="16"/>
        <v>0.80429973978539238</v>
      </c>
      <c r="E112" s="14">
        <f t="shared" ca="1" si="17"/>
        <v>-11.950488962091015</v>
      </c>
      <c r="F112" s="67">
        <f t="shared" ref="F112:F143" ca="1" si="28">IF(F111&gt;F$5,F111+C$9,0)</f>
        <v>165.93499999999901</v>
      </c>
      <c r="G112" s="64">
        <f t="shared" ca="1" si="18"/>
        <v>-3</v>
      </c>
      <c r="H112" s="45">
        <f t="shared" ca="1" si="19"/>
        <v>21.004516036716833</v>
      </c>
    </row>
    <row r="113" spans="1:8" x14ac:dyDescent="0.25">
      <c r="A113" s="13">
        <f t="shared" ref="A113:B113" si="29">A112+1</f>
        <v>99</v>
      </c>
      <c r="B113" s="44">
        <f t="shared" ca="1" si="29"/>
        <v>44157</v>
      </c>
      <c r="C113" s="76">
        <f t="shared" ca="1" si="14"/>
        <v>167.72785388328958</v>
      </c>
      <c r="D113" s="14">
        <f t="shared" ca="1" si="16"/>
        <v>-0.32165715461940181</v>
      </c>
      <c r="E113" s="14">
        <f t="shared" ca="1" si="17"/>
        <v>-12.272146116710417</v>
      </c>
      <c r="F113" s="67">
        <f t="shared" ca="1" si="28"/>
        <v>165.789999999999</v>
      </c>
      <c r="G113" s="64">
        <f t="shared" ca="1" si="18"/>
        <v>-2</v>
      </c>
      <c r="H113" s="45">
        <f t="shared" ca="1" si="19"/>
        <v>20.964312094314383</v>
      </c>
    </row>
    <row r="114" spans="1:8" x14ac:dyDescent="0.25">
      <c r="A114" s="13">
        <f t="shared" ref="A114:B114" si="30">A113+1</f>
        <v>100</v>
      </c>
      <c r="B114" s="44">
        <f t="shared" ca="1" si="30"/>
        <v>44158</v>
      </c>
      <c r="C114" s="76">
        <f t="shared" ca="1" si="14"/>
        <v>167.37159461573523</v>
      </c>
      <c r="D114" s="14">
        <f t="shared" ca="1" si="16"/>
        <v>-0.35625926755434989</v>
      </c>
      <c r="E114" s="14">
        <f t="shared" ca="1" si="17"/>
        <v>-12.628405384264767</v>
      </c>
      <c r="F114" s="67">
        <f t="shared" ca="1" si="28"/>
        <v>165.64499999999899</v>
      </c>
      <c r="G114" s="64">
        <f t="shared" ca="1" si="18"/>
        <v>-2</v>
      </c>
      <c r="H114" s="45">
        <f t="shared" ca="1" si="19"/>
        <v>20.919783232240601</v>
      </c>
    </row>
    <row r="115" spans="1:8" x14ac:dyDescent="0.25">
      <c r="A115" s="13">
        <f t="shared" ref="A115:B115" si="31">A114+1</f>
        <v>101</v>
      </c>
      <c r="B115" s="44">
        <f t="shared" ca="1" si="31"/>
        <v>44159</v>
      </c>
      <c r="C115" s="76">
        <f t="shared" ca="1" si="14"/>
        <v>167.98148699195445</v>
      </c>
      <c r="D115" s="14">
        <f t="shared" ca="1" si="16"/>
        <v>0.60989237621922143</v>
      </c>
      <c r="E115" s="14">
        <f t="shared" ca="1" si="17"/>
        <v>-12.018513008045545</v>
      </c>
      <c r="F115" s="67">
        <f t="shared" ca="1" si="28"/>
        <v>165.49999999999898</v>
      </c>
      <c r="G115" s="64">
        <f t="shared" ca="1" si="18"/>
        <v>-3</v>
      </c>
      <c r="H115" s="45">
        <f t="shared" ca="1" si="19"/>
        <v>20.996013708115523</v>
      </c>
    </row>
    <row r="116" spans="1:8" x14ac:dyDescent="0.25">
      <c r="A116" s="13">
        <f t="shared" ref="A116:B116" si="32">A115+1</f>
        <v>102</v>
      </c>
      <c r="B116" s="44">
        <f t="shared" ca="1" si="32"/>
        <v>44160</v>
      </c>
      <c r="C116" s="76">
        <f t="shared" ca="1" si="14"/>
        <v>167.72005484229459</v>
      </c>
      <c r="D116" s="14">
        <f t="shared" ca="1" si="16"/>
        <v>-0.26143214965986772</v>
      </c>
      <c r="E116" s="14">
        <f t="shared" ca="1" si="17"/>
        <v>-12.279945157705413</v>
      </c>
      <c r="F116" s="67">
        <f t="shared" ca="1" si="28"/>
        <v>165.35499999999897</v>
      </c>
      <c r="G116" s="64">
        <f t="shared" ca="1" si="18"/>
        <v>-3</v>
      </c>
      <c r="H116" s="45">
        <f t="shared" ca="1" si="19"/>
        <v>20.963337291825294</v>
      </c>
    </row>
    <row r="117" spans="1:8" x14ac:dyDescent="0.25">
      <c r="A117" s="13">
        <f t="shared" ref="A117:B117" si="33">A116+1</f>
        <v>103</v>
      </c>
      <c r="B117" s="44">
        <f t="shared" ca="1" si="33"/>
        <v>44161</v>
      </c>
      <c r="C117" s="76">
        <f t="shared" ca="1" si="14"/>
        <v>167.1802084421106</v>
      </c>
      <c r="D117" s="14">
        <f t="shared" ca="1" si="16"/>
        <v>-0.53984640018398977</v>
      </c>
      <c r="E117" s="14">
        <f t="shared" ca="1" si="17"/>
        <v>-12.819791557889403</v>
      </c>
      <c r="F117" s="67">
        <f t="shared" ca="1" si="28"/>
        <v>165.20999999999896</v>
      </c>
      <c r="G117" s="64">
        <f t="shared" ca="1" si="18"/>
        <v>-2</v>
      </c>
      <c r="H117" s="45">
        <f t="shared" ca="1" si="19"/>
        <v>20.895861865684541</v>
      </c>
    </row>
    <row r="118" spans="1:8" x14ac:dyDescent="0.25">
      <c r="A118" s="13">
        <f t="shared" ref="A118:B118" si="34">A117+1</f>
        <v>104</v>
      </c>
      <c r="B118" s="44">
        <f t="shared" ca="1" si="34"/>
        <v>44162</v>
      </c>
      <c r="C118" s="76">
        <f t="shared" ca="1" si="14"/>
        <v>166.72644076060323</v>
      </c>
      <c r="D118" s="14">
        <f t="shared" ca="1" si="16"/>
        <v>-0.45376768150737234</v>
      </c>
      <c r="E118" s="14">
        <f t="shared" ca="1" si="17"/>
        <v>-13.273559239396775</v>
      </c>
      <c r="F118" s="67">
        <f t="shared" ca="1" si="28"/>
        <v>165.06499999999895</v>
      </c>
      <c r="G118" s="64">
        <f t="shared" ca="1" si="18"/>
        <v>-2</v>
      </c>
      <c r="H118" s="45">
        <f t="shared" ca="1" si="19"/>
        <v>20.839145422510747</v>
      </c>
    </row>
    <row r="119" spans="1:8" x14ac:dyDescent="0.25">
      <c r="A119" s="13">
        <f t="shared" ref="A119:B119" si="35">A118+1</f>
        <v>105</v>
      </c>
      <c r="B119" s="44">
        <f t="shared" ca="1" si="35"/>
        <v>44163</v>
      </c>
      <c r="C119" s="76">
        <f t="shared" ca="1" si="14"/>
        <v>167.13759429282945</v>
      </c>
      <c r="D119" s="14">
        <f t="shared" ca="1" si="16"/>
        <v>0.41115353222622275</v>
      </c>
      <c r="E119" s="14">
        <f t="shared" ca="1" si="17"/>
        <v>-12.862405707170552</v>
      </c>
      <c r="F119" s="67">
        <f t="shared" ca="1" si="28"/>
        <v>164.91999999999894</v>
      </c>
      <c r="G119" s="64">
        <f t="shared" ca="1" si="18"/>
        <v>-3</v>
      </c>
      <c r="H119" s="45">
        <f t="shared" ca="1" si="19"/>
        <v>20.890535521225463</v>
      </c>
    </row>
    <row r="120" spans="1:8" x14ac:dyDescent="0.25">
      <c r="A120" s="13">
        <f t="shared" ref="A120:B120" si="36">A119+1</f>
        <v>106</v>
      </c>
      <c r="B120" s="44">
        <f t="shared" ca="1" si="36"/>
        <v>44164</v>
      </c>
      <c r="C120" s="76">
        <f t="shared" ca="1" si="14"/>
        <v>166.99998003959888</v>
      </c>
      <c r="D120" s="14">
        <f t="shared" ca="1" si="16"/>
        <v>-0.13761425323056642</v>
      </c>
      <c r="E120" s="14">
        <f t="shared" ca="1" si="17"/>
        <v>-13.000019960401119</v>
      </c>
      <c r="F120" s="67">
        <f t="shared" ca="1" si="28"/>
        <v>164.77499999999893</v>
      </c>
      <c r="G120" s="64">
        <f t="shared" ca="1" si="18"/>
        <v>-3</v>
      </c>
      <c r="H120" s="45">
        <f t="shared" ca="1" si="19"/>
        <v>20.873335109447947</v>
      </c>
    </row>
    <row r="121" spans="1:8" x14ac:dyDescent="0.25">
      <c r="A121" s="13">
        <f t="shared" ref="A121:B121" si="37">A120+1</f>
        <v>107</v>
      </c>
      <c r="B121" s="44">
        <f t="shared" ca="1" si="37"/>
        <v>44165</v>
      </c>
      <c r="C121" s="76">
        <f t="shared" ca="1" si="14"/>
        <v>166.86273375957344</v>
      </c>
      <c r="D121" s="14">
        <f t="shared" ca="1" si="16"/>
        <v>-0.13724628002543682</v>
      </c>
      <c r="E121" s="14">
        <f t="shared" ca="1" si="17"/>
        <v>-13.137266240426555</v>
      </c>
      <c r="F121" s="67">
        <f t="shared" ca="1" si="28"/>
        <v>164.62999999999892</v>
      </c>
      <c r="G121" s="64">
        <f t="shared" ca="1" si="18"/>
        <v>-3</v>
      </c>
      <c r="H121" s="45">
        <f t="shared" ca="1" si="19"/>
        <v>20.856180690658096</v>
      </c>
    </row>
    <row r="122" spans="1:8" x14ac:dyDescent="0.25">
      <c r="A122" s="13">
        <f t="shared" ref="A122:B122" si="38">A121+1</f>
        <v>108</v>
      </c>
      <c r="B122" s="44">
        <f t="shared" ca="1" si="38"/>
        <v>44166</v>
      </c>
      <c r="C122" s="76">
        <f t="shared" ca="1" si="14"/>
        <v>167.56576382298371</v>
      </c>
      <c r="D122" s="14">
        <f t="shared" ca="1" si="16"/>
        <v>0.7030300634102673</v>
      </c>
      <c r="E122" s="14">
        <f t="shared" ca="1" si="17"/>
        <v>-12.434236177016288</v>
      </c>
      <c r="F122" s="67">
        <f t="shared" ca="1" si="28"/>
        <v>164.48499999999891</v>
      </c>
      <c r="G122" s="64">
        <f t="shared" ca="1" si="18"/>
        <v>-4</v>
      </c>
      <c r="H122" s="45">
        <f t="shared" ca="1" si="19"/>
        <v>20.944052450296027</v>
      </c>
    </row>
    <row r="123" spans="1:8" x14ac:dyDescent="0.25">
      <c r="A123" s="13">
        <f t="shared" ref="A123:B123" si="39">A122+1</f>
        <v>109</v>
      </c>
      <c r="B123" s="44">
        <f t="shared" ca="1" si="39"/>
        <v>44167</v>
      </c>
      <c r="C123" s="76">
        <f t="shared" ca="1" si="14"/>
        <v>168.22449016559597</v>
      </c>
      <c r="D123" s="14">
        <f t="shared" ca="1" si="16"/>
        <v>0.65872634261225471</v>
      </c>
      <c r="E123" s="14">
        <f t="shared" ca="1" si="17"/>
        <v>-11.775509834404033</v>
      </c>
      <c r="F123" s="67">
        <f t="shared" ca="1" si="28"/>
        <v>164.33999999999889</v>
      </c>
      <c r="G123" s="64">
        <f t="shared" ca="1" si="18"/>
        <v>-4</v>
      </c>
      <c r="H123" s="45">
        <f t="shared" ca="1" si="19"/>
        <v>21.026386685854057</v>
      </c>
    </row>
    <row r="124" spans="1:8" x14ac:dyDescent="0.25">
      <c r="A124" s="13">
        <f t="shared" ref="A124:B124" si="40">A123+1</f>
        <v>110</v>
      </c>
      <c r="B124" s="44">
        <f t="shared" ca="1" si="40"/>
        <v>44168</v>
      </c>
      <c r="C124" s="76">
        <f t="shared" ca="1" si="14"/>
        <v>167.52020531746874</v>
      </c>
      <c r="D124" s="14">
        <f t="shared" ca="1" si="16"/>
        <v>-0.70428484812723013</v>
      </c>
      <c r="E124" s="14">
        <f t="shared" ca="1" si="17"/>
        <v>-12.479794682531264</v>
      </c>
      <c r="F124" s="67">
        <f t="shared" ca="1" si="28"/>
        <v>164.19499999999888</v>
      </c>
      <c r="G124" s="64">
        <f t="shared" ca="1" si="18"/>
        <v>-4</v>
      </c>
      <c r="H124" s="45">
        <f t="shared" ca="1" si="19"/>
        <v>20.938358090617214</v>
      </c>
    </row>
    <row r="125" spans="1:8" x14ac:dyDescent="0.25">
      <c r="A125" s="13">
        <f t="shared" ref="A125:B125" si="41">A124+1</f>
        <v>111</v>
      </c>
      <c r="B125" s="44">
        <f t="shared" ca="1" si="41"/>
        <v>44169</v>
      </c>
      <c r="C125" s="76">
        <f t="shared" ca="1" si="14"/>
        <v>166.60495520138926</v>
      </c>
      <c r="D125" s="14">
        <f t="shared" ca="1" si="16"/>
        <v>-0.91525011607947704</v>
      </c>
      <c r="E125" s="14">
        <f t="shared" ca="1" si="17"/>
        <v>-13.395044798610741</v>
      </c>
      <c r="F125" s="67">
        <f t="shared" ca="1" si="28"/>
        <v>164.04999999999887</v>
      </c>
      <c r="G125" s="64">
        <f t="shared" ca="1" si="18"/>
        <v>-3</v>
      </c>
      <c r="H125" s="45">
        <f t="shared" ca="1" si="19"/>
        <v>20.823960936932778</v>
      </c>
    </row>
    <row r="126" spans="1:8" x14ac:dyDescent="0.25">
      <c r="A126" s="13">
        <f t="shared" ref="A126:B126" si="42">A125+1</f>
        <v>112</v>
      </c>
      <c r="B126" s="44">
        <f t="shared" ca="1" si="42"/>
        <v>44170</v>
      </c>
      <c r="C126" s="76">
        <f t="shared" ca="1" si="14"/>
        <v>165.69370387796062</v>
      </c>
      <c r="D126" s="14">
        <f t="shared" ca="1" si="16"/>
        <v>-0.9112513234286439</v>
      </c>
      <c r="E126" s="14">
        <f t="shared" ca="1" si="17"/>
        <v>-14.306296122039384</v>
      </c>
      <c r="F126" s="67">
        <f t="shared" ca="1" si="28"/>
        <v>163.90499999999886</v>
      </c>
      <c r="G126" s="64">
        <f t="shared" ca="1" si="18"/>
        <v>-2</v>
      </c>
      <c r="H126" s="45">
        <f t="shared" ca="1" si="19"/>
        <v>20.710063592523852</v>
      </c>
    </row>
    <row r="127" spans="1:8" x14ac:dyDescent="0.25">
      <c r="A127" s="13">
        <f t="shared" ref="A127:B127" si="43">A126+1</f>
        <v>113</v>
      </c>
      <c r="B127" s="44">
        <f t="shared" ca="1" si="43"/>
        <v>44171</v>
      </c>
      <c r="C127" s="76">
        <f t="shared" ca="1" si="14"/>
        <v>164.68539158875879</v>
      </c>
      <c r="D127" s="14">
        <f t="shared" ca="1" si="16"/>
        <v>-1.0083122892018253</v>
      </c>
      <c r="E127" s="14">
        <f t="shared" ca="1" si="17"/>
        <v>-15.31460841124121</v>
      </c>
      <c r="F127" s="67">
        <f t="shared" ca="1" si="28"/>
        <v>163.75999999999885</v>
      </c>
      <c r="G127" s="64">
        <f t="shared" ca="1" si="18"/>
        <v>-1</v>
      </c>
      <c r="H127" s="45">
        <f t="shared" ca="1" si="19"/>
        <v>20.584034593583294</v>
      </c>
    </row>
    <row r="128" spans="1:8" x14ac:dyDescent="0.25">
      <c r="A128" s="13">
        <f t="shared" ref="A128:B128" si="44">A127+1</f>
        <v>114</v>
      </c>
      <c r="B128" s="44">
        <f t="shared" ca="1" si="44"/>
        <v>44172</v>
      </c>
      <c r="C128" s="76">
        <f t="shared" ca="1" si="14"/>
        <v>164.08765105541832</v>
      </c>
      <c r="D128" s="14">
        <f t="shared" ca="1" si="16"/>
        <v>-0.59774053334047039</v>
      </c>
      <c r="E128" s="14">
        <f t="shared" ca="1" si="17"/>
        <v>-15.91234894458168</v>
      </c>
      <c r="F128" s="67">
        <f t="shared" ca="1" si="28"/>
        <v>163.61499999999884</v>
      </c>
      <c r="G128" s="64">
        <f t="shared" ca="1" si="18"/>
        <v>-1</v>
      </c>
      <c r="H128" s="45">
        <f t="shared" ca="1" si="19"/>
        <v>20.509322977103114</v>
      </c>
    </row>
    <row r="129" spans="1:8" x14ac:dyDescent="0.25">
      <c r="A129" s="13">
        <f t="shared" ref="A129:B129" si="45">A128+1</f>
        <v>115</v>
      </c>
      <c r="B129" s="44">
        <f t="shared" ca="1" si="45"/>
        <v>44173</v>
      </c>
      <c r="C129" s="76">
        <f t="shared" ca="1" si="14"/>
        <v>164.40604631812198</v>
      </c>
      <c r="D129" s="14">
        <f t="shared" ca="1" si="16"/>
        <v>0.31839526270366036</v>
      </c>
      <c r="E129" s="14">
        <f t="shared" ca="1" si="17"/>
        <v>-15.59395368187802</v>
      </c>
      <c r="F129" s="67">
        <f t="shared" ca="1" si="28"/>
        <v>163.46999999999883</v>
      </c>
      <c r="G129" s="64">
        <f t="shared" ca="1" si="18"/>
        <v>-1</v>
      </c>
      <c r="H129" s="45">
        <f t="shared" ca="1" si="19"/>
        <v>20.549119215486488</v>
      </c>
    </row>
    <row r="130" spans="1:8" x14ac:dyDescent="0.25">
      <c r="A130" s="13">
        <f t="shared" ref="A130:B130" si="46">A129+1</f>
        <v>116</v>
      </c>
      <c r="B130" s="44">
        <f t="shared" ca="1" si="46"/>
        <v>44174</v>
      </c>
      <c r="C130" s="76">
        <f t="shared" ca="1" si="14"/>
        <v>164.48253496592304</v>
      </c>
      <c r="D130" s="14">
        <f t="shared" ca="1" si="16"/>
        <v>7.6488647801056686E-2</v>
      </c>
      <c r="E130" s="14">
        <f t="shared" ca="1" si="17"/>
        <v>-15.517465034076963</v>
      </c>
      <c r="F130" s="67">
        <f t="shared" ca="1" si="28"/>
        <v>163.32499999999882</v>
      </c>
      <c r="G130" s="64">
        <f t="shared" ca="1" si="18"/>
        <v>-2</v>
      </c>
      <c r="H130" s="45">
        <f t="shared" ca="1" si="19"/>
        <v>20.55867953505803</v>
      </c>
    </row>
    <row r="131" spans="1:8" x14ac:dyDescent="0.25">
      <c r="A131" s="13">
        <f t="shared" ref="A131:B131" si="47">A130+1</f>
        <v>117</v>
      </c>
      <c r="B131" s="44">
        <f t="shared" ca="1" si="47"/>
        <v>44175</v>
      </c>
      <c r="C131" s="76">
        <f t="shared" ca="1" si="14"/>
        <v>164.95084821549918</v>
      </c>
      <c r="D131" s="14">
        <f t="shared" ca="1" si="16"/>
        <v>0.46831324957614129</v>
      </c>
      <c r="E131" s="14">
        <f t="shared" ca="1" si="17"/>
        <v>-15.049151784500822</v>
      </c>
      <c r="F131" s="67">
        <f t="shared" ca="1" si="28"/>
        <v>163.17999999999881</v>
      </c>
      <c r="G131" s="64">
        <f t="shared" ca="1" si="18"/>
        <v>-2</v>
      </c>
      <c r="H131" s="45">
        <f t="shared" ca="1" si="19"/>
        <v>20.617214029447066</v>
      </c>
    </row>
    <row r="132" spans="1:8" x14ac:dyDescent="0.25">
      <c r="A132" s="13">
        <f t="shared" ref="A132:B132" si="48">A131+1</f>
        <v>118</v>
      </c>
      <c r="B132" s="44">
        <f t="shared" ca="1" si="48"/>
        <v>44176</v>
      </c>
      <c r="C132" s="76">
        <f t="shared" ca="1" si="14"/>
        <v>165.41194965972716</v>
      </c>
      <c r="D132" s="14">
        <f t="shared" ca="1" si="16"/>
        <v>0.46110144422797816</v>
      </c>
      <c r="E132" s="14">
        <f t="shared" ca="1" si="17"/>
        <v>-14.588050340272844</v>
      </c>
      <c r="F132" s="67">
        <f t="shared" ca="1" si="28"/>
        <v>163.0349999999988</v>
      </c>
      <c r="G132" s="64">
        <f t="shared" ca="1" si="18"/>
        <v>-3</v>
      </c>
      <c r="H132" s="45">
        <f t="shared" ca="1" si="19"/>
        <v>20.674847119957253</v>
      </c>
    </row>
    <row r="133" spans="1:8" x14ac:dyDescent="0.25">
      <c r="A133" s="13">
        <f t="shared" ref="A133:B133" si="49">A132+1</f>
        <v>119</v>
      </c>
      <c r="B133" s="44">
        <f t="shared" ca="1" si="49"/>
        <v>44177</v>
      </c>
      <c r="C133" s="76">
        <f t="shared" ca="1" si="14"/>
        <v>164.50036772991641</v>
      </c>
      <c r="D133" s="14">
        <f t="shared" ca="1" si="16"/>
        <v>-0.91158192981075103</v>
      </c>
      <c r="E133" s="14">
        <f t="shared" ca="1" si="17"/>
        <v>-15.499632270083595</v>
      </c>
      <c r="F133" s="67">
        <f t="shared" ca="1" si="28"/>
        <v>162.88999999999879</v>
      </c>
      <c r="G133" s="64">
        <f t="shared" ca="1" si="18"/>
        <v>-2</v>
      </c>
      <c r="H133" s="45">
        <f t="shared" ca="1" si="19"/>
        <v>20.56090845304157</v>
      </c>
    </row>
    <row r="134" spans="1:8" x14ac:dyDescent="0.25">
      <c r="A134" s="13">
        <f t="shared" ref="A134:B134" si="50">A133+1</f>
        <v>120</v>
      </c>
      <c r="B134" s="44">
        <f t="shared" ca="1" si="50"/>
        <v>44178</v>
      </c>
      <c r="C134" s="76">
        <f t="shared" ca="1" si="14"/>
        <v>164.71938297371815</v>
      </c>
      <c r="D134" s="14">
        <f t="shared" ca="1" si="16"/>
        <v>0.21901524380174919</v>
      </c>
      <c r="E134" s="14">
        <f t="shared" ca="1" si="17"/>
        <v>-15.280617026281845</v>
      </c>
      <c r="F134" s="67">
        <f t="shared" ca="1" si="28"/>
        <v>162.74499999999878</v>
      </c>
      <c r="G134" s="64">
        <f t="shared" ca="1" si="18"/>
        <v>-2</v>
      </c>
      <c r="H134" s="45">
        <f t="shared" ca="1" si="19"/>
        <v>20.588283178337154</v>
      </c>
    </row>
    <row r="135" spans="1:8" x14ac:dyDescent="0.25">
      <c r="A135" s="13">
        <f t="shared" ref="A135:B135" si="51">A134+1</f>
        <v>121</v>
      </c>
      <c r="B135" s="44">
        <f t="shared" ca="1" si="51"/>
        <v>44179</v>
      </c>
      <c r="C135" s="76">
        <f t="shared" ca="1" si="14"/>
        <v>165.18700713085101</v>
      </c>
      <c r="D135" s="14">
        <f t="shared" ca="1" si="16"/>
        <v>0.46762415713286032</v>
      </c>
      <c r="E135" s="14">
        <f t="shared" ca="1" si="17"/>
        <v>-14.812992869148985</v>
      </c>
      <c r="F135" s="67">
        <f t="shared" ca="1" si="28"/>
        <v>162.59999999999877</v>
      </c>
      <c r="G135" s="64">
        <f t="shared" ca="1" si="18"/>
        <v>-3</v>
      </c>
      <c r="H135" s="45">
        <f t="shared" ca="1" si="19"/>
        <v>20.646731543030327</v>
      </c>
    </row>
    <row r="136" spans="1:8" x14ac:dyDescent="0.25">
      <c r="A136" s="13">
        <f t="shared" ref="A136:B136" si="52">A135+1</f>
        <v>122</v>
      </c>
      <c r="B136" s="44">
        <f t="shared" ca="1" si="52"/>
        <v>44180</v>
      </c>
      <c r="C136" s="76">
        <f t="shared" ca="1" si="14"/>
        <v>165.78384929950695</v>
      </c>
      <c r="D136" s="14">
        <f t="shared" ca="1" si="16"/>
        <v>0.59684216865593953</v>
      </c>
      <c r="E136" s="14">
        <f t="shared" ca="1" si="17"/>
        <v>-14.216150700493046</v>
      </c>
      <c r="F136" s="67">
        <f t="shared" ca="1" si="28"/>
        <v>162.45499999999876</v>
      </c>
      <c r="G136" s="64">
        <f t="shared" ca="1" si="18"/>
        <v>-4</v>
      </c>
      <c r="H136" s="45">
        <f t="shared" ca="1" si="19"/>
        <v>20.721330872867675</v>
      </c>
    </row>
    <row r="137" spans="1:8" x14ac:dyDescent="0.25">
      <c r="A137" s="13">
        <f t="shared" ref="A137:B137" si="53">A136+1</f>
        <v>123</v>
      </c>
      <c r="B137" s="44">
        <f t="shared" ca="1" si="53"/>
        <v>44181</v>
      </c>
      <c r="C137" s="76">
        <f t="shared" ca="1" si="14"/>
        <v>165.75412207789327</v>
      </c>
      <c r="D137" s="14">
        <f t="shared" ca="1" si="16"/>
        <v>-2.9727221613683241E-2</v>
      </c>
      <c r="E137" s="14">
        <f t="shared" ca="1" si="17"/>
        <v>-14.245877922106729</v>
      </c>
      <c r="F137" s="67">
        <f t="shared" ca="1" si="28"/>
        <v>162.30999999999875</v>
      </c>
      <c r="G137" s="64">
        <f t="shared" ca="1" si="18"/>
        <v>-4</v>
      </c>
      <c r="H137" s="45">
        <f t="shared" ca="1" si="19"/>
        <v>20.717615266084561</v>
      </c>
    </row>
    <row r="138" spans="1:8" x14ac:dyDescent="0.25">
      <c r="A138" s="13">
        <f t="shared" ref="A138:B138" si="54">A137+1</f>
        <v>124</v>
      </c>
      <c r="B138" s="44">
        <f t="shared" ca="1" si="54"/>
        <v>44182</v>
      </c>
      <c r="C138" s="76">
        <f t="shared" ca="1" si="14"/>
        <v>166.08265813979628</v>
      </c>
      <c r="D138" s="14">
        <f t="shared" ca="1" si="16"/>
        <v>0.32853606190300866</v>
      </c>
      <c r="E138" s="14">
        <f t="shared" ca="1" si="17"/>
        <v>-13.91734186020372</v>
      </c>
      <c r="F138" s="67">
        <f t="shared" ca="1" si="28"/>
        <v>162.16499999999874</v>
      </c>
      <c r="G138" s="64">
        <f t="shared" ca="1" si="18"/>
        <v>-4</v>
      </c>
      <c r="H138" s="45">
        <f t="shared" ca="1" si="19"/>
        <v>20.758679003421616</v>
      </c>
    </row>
    <row r="139" spans="1:8" x14ac:dyDescent="0.25">
      <c r="A139" s="13">
        <f t="shared" ref="A139:B139" si="55">A138+1</f>
        <v>125</v>
      </c>
      <c r="B139" s="44">
        <f t="shared" ca="1" si="55"/>
        <v>44183</v>
      </c>
      <c r="C139" s="76">
        <f t="shared" ca="1" si="14"/>
        <v>165.87687424550919</v>
      </c>
      <c r="D139" s="14">
        <f t="shared" ca="1" si="16"/>
        <v>-0.20578389428709443</v>
      </c>
      <c r="E139" s="14">
        <f t="shared" ca="1" si="17"/>
        <v>-14.123125754490815</v>
      </c>
      <c r="F139" s="67">
        <f t="shared" ca="1" si="28"/>
        <v>162.01999999999873</v>
      </c>
      <c r="G139" s="64">
        <f t="shared" ca="1" si="18"/>
        <v>-4</v>
      </c>
      <c r="H139" s="45">
        <f t="shared" ca="1" si="19"/>
        <v>20.732958065104359</v>
      </c>
    </row>
    <row r="140" spans="1:8" x14ac:dyDescent="0.25">
      <c r="A140" s="13">
        <f t="shared" ref="A140:B140" si="56">A139+1</f>
        <v>126</v>
      </c>
      <c r="B140" s="44">
        <f t="shared" ca="1" si="56"/>
        <v>44184</v>
      </c>
      <c r="C140" s="76">
        <f t="shared" ca="1" si="14"/>
        <v>165.6845802449848</v>
      </c>
      <c r="D140" s="14">
        <f t="shared" ca="1" si="16"/>
        <v>-0.1922940005243845</v>
      </c>
      <c r="E140" s="14">
        <f t="shared" ca="1" si="17"/>
        <v>-14.315419755015199</v>
      </c>
      <c r="F140" s="67">
        <f t="shared" ca="1" si="28"/>
        <v>161.87499999999872</v>
      </c>
      <c r="G140" s="64">
        <f t="shared" ca="1" si="18"/>
        <v>-4</v>
      </c>
      <c r="H140" s="45">
        <f t="shared" ca="1" si="19"/>
        <v>20.708923229222766</v>
      </c>
    </row>
    <row r="141" spans="1:8" x14ac:dyDescent="0.25">
      <c r="A141" s="13">
        <f t="shared" ref="A141:B141" si="57">A140+1</f>
        <v>127</v>
      </c>
      <c r="B141" s="44">
        <f t="shared" ca="1" si="57"/>
        <v>44185</v>
      </c>
      <c r="C141" s="76">
        <f t="shared" ca="1" si="14"/>
        <v>164.72377998346855</v>
      </c>
      <c r="D141" s="14">
        <f t="shared" ca="1" si="16"/>
        <v>-0.96080026151625475</v>
      </c>
      <c r="E141" s="14">
        <f t="shared" ca="1" si="17"/>
        <v>-15.276220016531454</v>
      </c>
      <c r="F141" s="67">
        <f t="shared" ca="1" si="28"/>
        <v>161.72999999999871</v>
      </c>
      <c r="G141" s="64">
        <f t="shared" ca="1" si="18"/>
        <v>-3</v>
      </c>
      <c r="H141" s="45">
        <f t="shared" ca="1" si="19"/>
        <v>20.588832760786069</v>
      </c>
    </row>
    <row r="142" spans="1:8" x14ac:dyDescent="0.25">
      <c r="A142" s="13">
        <f t="shared" ref="A142:B142" si="58">A141+1</f>
        <v>128</v>
      </c>
      <c r="B142" s="44">
        <f t="shared" ca="1" si="58"/>
        <v>44186</v>
      </c>
      <c r="C142" s="76">
        <f t="shared" ca="1" si="14"/>
        <v>164.46136974596394</v>
      </c>
      <c r="D142" s="14">
        <f t="shared" ca="1" si="16"/>
        <v>-0.26241023750461068</v>
      </c>
      <c r="E142" s="14">
        <f t="shared" ca="1" si="17"/>
        <v>-15.538630254036065</v>
      </c>
      <c r="F142" s="67">
        <f t="shared" ca="1" si="28"/>
        <v>161.5849999999987</v>
      </c>
      <c r="G142" s="64">
        <f t="shared" ca="1" si="18"/>
        <v>-3</v>
      </c>
      <c r="H142" s="45">
        <f t="shared" ca="1" si="19"/>
        <v>20.556034093251586</v>
      </c>
    </row>
    <row r="143" spans="1:8" x14ac:dyDescent="0.25">
      <c r="A143" s="13">
        <f t="shared" ref="A143:B143" si="59">A142+1</f>
        <v>129</v>
      </c>
      <c r="B143" s="44">
        <f t="shared" ca="1" si="59"/>
        <v>44187</v>
      </c>
      <c r="C143" s="76">
        <f t="shared" ca="1" si="14"/>
        <v>164.68289301574865</v>
      </c>
      <c r="D143" s="14">
        <f t="shared" ca="1" si="16"/>
        <v>0.22152326978471137</v>
      </c>
      <c r="E143" s="14">
        <f t="shared" ca="1" si="17"/>
        <v>-15.317106984251353</v>
      </c>
      <c r="F143" s="67">
        <f t="shared" ca="1" si="28"/>
        <v>161.43999999999869</v>
      </c>
      <c r="G143" s="64">
        <f t="shared" ca="1" si="18"/>
        <v>-4</v>
      </c>
      <c r="H143" s="45">
        <f t="shared" ca="1" si="19"/>
        <v>20.583722296828981</v>
      </c>
    </row>
    <row r="144" spans="1:8" x14ac:dyDescent="0.25">
      <c r="A144" s="13">
        <f t="shared" ref="A144:B144" si="60">A143+1</f>
        <v>130</v>
      </c>
      <c r="B144" s="44">
        <f t="shared" ca="1" si="60"/>
        <v>44188</v>
      </c>
      <c r="C144" s="76">
        <f t="shared" ca="1" si="14"/>
        <v>163.94303123073735</v>
      </c>
      <c r="D144" s="14">
        <f t="shared" ca="1" si="16"/>
        <v>-0.73986178501129984</v>
      </c>
      <c r="E144" s="14">
        <f t="shared" ca="1" si="17"/>
        <v>-16.056968769262653</v>
      </c>
      <c r="F144" s="67">
        <f t="shared" ref="F144:F175" ca="1" si="61">IF(F143&gt;F$5,F143+C$9,0)</f>
        <v>161.29499999999868</v>
      </c>
      <c r="G144" s="64">
        <f t="shared" ca="1" si="18"/>
        <v>-3</v>
      </c>
      <c r="H144" s="45">
        <f t="shared" ca="1" si="19"/>
        <v>20.491246938631015</v>
      </c>
    </row>
    <row r="145" spans="1:8" x14ac:dyDescent="0.25">
      <c r="A145" s="13">
        <f t="shared" ref="A145:B145" si="62">A144+1</f>
        <v>131</v>
      </c>
      <c r="B145" s="44">
        <f t="shared" ca="1" si="62"/>
        <v>44189</v>
      </c>
      <c r="C145" s="76">
        <f t="shared" ref="C145:C208" ca="1" si="63">C144+RAND()*2-1.15</f>
        <v>163.75127223215483</v>
      </c>
      <c r="D145" s="14">
        <f t="shared" ca="1" si="16"/>
        <v>-0.19175899858251455</v>
      </c>
      <c r="E145" s="14">
        <f t="shared" ca="1" si="17"/>
        <v>-16.248727767845168</v>
      </c>
      <c r="F145" s="67">
        <f t="shared" ca="1" si="61"/>
        <v>161.14999999999867</v>
      </c>
      <c r="G145" s="64">
        <f t="shared" ca="1" si="18"/>
        <v>-3</v>
      </c>
      <c r="H145" s="45">
        <f t="shared" ca="1" si="19"/>
        <v>20.467278972666492</v>
      </c>
    </row>
    <row r="146" spans="1:8" x14ac:dyDescent="0.25">
      <c r="A146" s="13">
        <f t="shared" ref="A146:B146" si="64">A145+1</f>
        <v>132</v>
      </c>
      <c r="B146" s="44">
        <f t="shared" ca="1" si="64"/>
        <v>44190</v>
      </c>
      <c r="C146" s="76">
        <f t="shared" ca="1" si="63"/>
        <v>162.94528770014512</v>
      </c>
      <c r="D146" s="14">
        <f t="shared" ca="1" si="16"/>
        <v>-0.80598453200971676</v>
      </c>
      <c r="E146" s="14">
        <f t="shared" ca="1" si="17"/>
        <v>-17.054712299854884</v>
      </c>
      <c r="F146" s="67">
        <f t="shared" ca="1" si="61"/>
        <v>161.00499999999866</v>
      </c>
      <c r="G146" s="64">
        <f t="shared" ca="1" si="18"/>
        <v>-2</v>
      </c>
      <c r="H146" s="45">
        <f t="shared" ca="1" si="19"/>
        <v>20.366538929310313</v>
      </c>
    </row>
    <row r="147" spans="1:8" x14ac:dyDescent="0.25">
      <c r="A147" s="13">
        <f t="shared" ref="A147:B147" si="65">A146+1</f>
        <v>133</v>
      </c>
      <c r="B147" s="44">
        <f t="shared" ca="1" si="65"/>
        <v>44191</v>
      </c>
      <c r="C147" s="76">
        <f t="shared" ca="1" si="63"/>
        <v>163.54203270802276</v>
      </c>
      <c r="D147" s="14">
        <f t="shared" ca="1" si="16"/>
        <v>0.59674500787764373</v>
      </c>
      <c r="E147" s="14">
        <f t="shared" ca="1" si="17"/>
        <v>-16.457967291977241</v>
      </c>
      <c r="F147" s="67">
        <f t="shared" ca="1" si="61"/>
        <v>160.85999999999865</v>
      </c>
      <c r="G147" s="64">
        <f t="shared" ca="1" si="18"/>
        <v>-3</v>
      </c>
      <c r="H147" s="45">
        <f t="shared" ca="1" si="19"/>
        <v>20.44112611501756</v>
      </c>
    </row>
    <row r="148" spans="1:8" x14ac:dyDescent="0.25">
      <c r="A148" s="13">
        <f t="shared" ref="A148:B148" si="66">A147+1</f>
        <v>134</v>
      </c>
      <c r="B148" s="44">
        <f t="shared" ca="1" si="66"/>
        <v>44192</v>
      </c>
      <c r="C148" s="76">
        <f t="shared" ca="1" si="63"/>
        <v>163.61151914570223</v>
      </c>
      <c r="D148" s="14">
        <f t="shared" ca="1" si="16"/>
        <v>6.9486437679472601E-2</v>
      </c>
      <c r="E148" s="14">
        <f t="shared" ca="1" si="17"/>
        <v>-16.388480854297768</v>
      </c>
      <c r="F148" s="67">
        <f t="shared" ca="1" si="61"/>
        <v>160.71499999999864</v>
      </c>
      <c r="G148" s="64">
        <f t="shared" ca="1" si="18"/>
        <v>-3</v>
      </c>
      <c r="H148" s="45">
        <f t="shared" ca="1" si="19"/>
        <v>20.449811228027166</v>
      </c>
    </row>
    <row r="149" spans="1:8" x14ac:dyDescent="0.25">
      <c r="A149" s="13">
        <f t="shared" ref="A149:B149" si="67">A148+1</f>
        <v>135</v>
      </c>
      <c r="B149" s="44">
        <f t="shared" ca="1" si="67"/>
        <v>44193</v>
      </c>
      <c r="C149" s="76">
        <f t="shared" ca="1" si="63"/>
        <v>163.87483784915966</v>
      </c>
      <c r="D149" s="14">
        <f t="shared" ca="1" si="16"/>
        <v>0.26331870345742914</v>
      </c>
      <c r="E149" s="14">
        <f t="shared" ca="1" si="17"/>
        <v>-16.125162150840339</v>
      </c>
      <c r="F149" s="67">
        <f t="shared" ca="1" si="61"/>
        <v>160.56999999999863</v>
      </c>
      <c r="G149" s="64">
        <f t="shared" ca="1" si="18"/>
        <v>-4</v>
      </c>
      <c r="H149" s="45">
        <f t="shared" ca="1" si="19"/>
        <v>20.482723444762453</v>
      </c>
    </row>
    <row r="150" spans="1:8" x14ac:dyDescent="0.25">
      <c r="A150" s="13">
        <f t="shared" ref="A150:B150" si="68">A149+1</f>
        <v>136</v>
      </c>
      <c r="B150" s="44">
        <f t="shared" ca="1" si="68"/>
        <v>44194</v>
      </c>
      <c r="C150" s="76">
        <f t="shared" ca="1" si="63"/>
        <v>163.27157302546973</v>
      </c>
      <c r="D150" s="14">
        <f t="shared" ca="1" si="16"/>
        <v>-0.60326482368992629</v>
      </c>
      <c r="E150" s="14">
        <f t="shared" ca="1" si="17"/>
        <v>-16.728426974530265</v>
      </c>
      <c r="F150" s="67">
        <f t="shared" ca="1" si="61"/>
        <v>160.42499999999862</v>
      </c>
      <c r="G150" s="64">
        <f t="shared" ca="1" si="18"/>
        <v>-3</v>
      </c>
      <c r="H150" s="45">
        <f t="shared" ca="1" si="19"/>
        <v>20.407321346979952</v>
      </c>
    </row>
    <row r="151" spans="1:8" x14ac:dyDescent="0.25">
      <c r="A151" s="13">
        <f t="shared" ref="A151:B151" si="69">A150+1</f>
        <v>137</v>
      </c>
      <c r="B151" s="44">
        <f t="shared" ca="1" si="69"/>
        <v>44195</v>
      </c>
      <c r="C151" s="76">
        <f t="shared" ca="1" si="63"/>
        <v>163.46677896272331</v>
      </c>
      <c r="D151" s="14">
        <f t="shared" ca="1" si="16"/>
        <v>0.19520593725357571</v>
      </c>
      <c r="E151" s="14">
        <f t="shared" ca="1" si="17"/>
        <v>-16.533221037276689</v>
      </c>
      <c r="F151" s="67">
        <f t="shared" ca="1" si="61"/>
        <v>160.27999999999861</v>
      </c>
      <c r="G151" s="64">
        <f t="shared" ca="1" si="18"/>
        <v>-4</v>
      </c>
      <c r="H151" s="45">
        <f t="shared" ca="1" si="19"/>
        <v>20.431720145965926</v>
      </c>
    </row>
    <row r="152" spans="1:8" x14ac:dyDescent="0.25">
      <c r="A152" s="13">
        <f t="shared" ref="A152:B152" si="70">A151+1</f>
        <v>138</v>
      </c>
      <c r="B152" s="44">
        <f t="shared" ca="1" si="70"/>
        <v>44196</v>
      </c>
      <c r="C152" s="76">
        <f t="shared" ca="1" si="63"/>
        <v>164.27806915308551</v>
      </c>
      <c r="D152" s="14">
        <f t="shared" ca="1" si="16"/>
        <v>0.81129019036220029</v>
      </c>
      <c r="E152" s="14">
        <f t="shared" ca="1" si="17"/>
        <v>-15.721930846914489</v>
      </c>
      <c r="F152" s="67">
        <f t="shared" ca="1" si="61"/>
        <v>160.1349999999986</v>
      </c>
      <c r="G152" s="64">
        <f t="shared" ca="1" si="18"/>
        <v>-5</v>
      </c>
      <c r="H152" s="45">
        <f t="shared" ca="1" si="19"/>
        <v>20.533123343801172</v>
      </c>
    </row>
    <row r="153" spans="1:8" x14ac:dyDescent="0.25">
      <c r="A153" s="13">
        <f t="shared" ref="A153:B153" si="71">A152+1</f>
        <v>139</v>
      </c>
      <c r="B153" s="44">
        <f t="shared" ca="1" si="71"/>
        <v>44197</v>
      </c>
      <c r="C153" s="76">
        <f t="shared" ca="1" si="63"/>
        <v>163.65478977458616</v>
      </c>
      <c r="D153" s="14">
        <f t="shared" ca="1" si="16"/>
        <v>-0.62327937849934756</v>
      </c>
      <c r="E153" s="14">
        <f t="shared" ca="1" si="17"/>
        <v>-16.345210225413837</v>
      </c>
      <c r="F153" s="67">
        <f t="shared" ca="1" si="61"/>
        <v>159.98999999999859</v>
      </c>
      <c r="G153" s="64">
        <f t="shared" ca="1" si="18"/>
        <v>-4</v>
      </c>
      <c r="H153" s="45">
        <f t="shared" ca="1" si="19"/>
        <v>20.455219625901684</v>
      </c>
    </row>
    <row r="154" spans="1:8" x14ac:dyDescent="0.25">
      <c r="A154" s="13">
        <f t="shared" ref="A154:B154" si="72">A153+1</f>
        <v>140</v>
      </c>
      <c r="B154" s="44">
        <f t="shared" ca="1" si="72"/>
        <v>44198</v>
      </c>
      <c r="C154" s="76">
        <f t="shared" ca="1" si="63"/>
        <v>162.59213994054753</v>
      </c>
      <c r="D154" s="14">
        <f t="shared" ca="1" si="16"/>
        <v>-1.0626498340386377</v>
      </c>
      <c r="E154" s="14">
        <f t="shared" ca="1" si="17"/>
        <v>-17.407860059452474</v>
      </c>
      <c r="F154" s="67">
        <f t="shared" ca="1" si="61"/>
        <v>159.84499999999858</v>
      </c>
      <c r="G154" s="64">
        <f t="shared" ca="1" si="18"/>
        <v>-3</v>
      </c>
      <c r="H154" s="45">
        <f t="shared" ca="1" si="19"/>
        <v>20.322398974757721</v>
      </c>
    </row>
    <row r="155" spans="1:8" x14ac:dyDescent="0.25">
      <c r="A155" s="13">
        <f t="shared" ref="A155:B155" si="73">A154+1</f>
        <v>141</v>
      </c>
      <c r="B155" s="44">
        <f t="shared" ca="1" si="73"/>
        <v>44199</v>
      </c>
      <c r="C155" s="76">
        <f t="shared" ca="1" si="63"/>
        <v>162.07570279138764</v>
      </c>
      <c r="D155" s="14">
        <f t="shared" ca="1" si="16"/>
        <v>-0.51643714915988426</v>
      </c>
      <c r="E155" s="14">
        <f t="shared" ca="1" si="17"/>
        <v>-17.924297208612359</v>
      </c>
      <c r="F155" s="67">
        <f t="shared" ca="1" si="61"/>
        <v>159.69999999999857</v>
      </c>
      <c r="G155" s="64">
        <f t="shared" ca="1" si="18"/>
        <v>-3</v>
      </c>
      <c r="H155" s="45">
        <f t="shared" ca="1" si="19"/>
        <v>20.257849471968406</v>
      </c>
    </row>
    <row r="156" spans="1:8" x14ac:dyDescent="0.25">
      <c r="A156" s="13">
        <f t="shared" ref="A156:B156" si="74">A155+1</f>
        <v>142</v>
      </c>
      <c r="B156" s="44">
        <f t="shared" ca="1" si="74"/>
        <v>44200</v>
      </c>
      <c r="C156" s="76">
        <f t="shared" ca="1" si="63"/>
        <v>161.66290691241494</v>
      </c>
      <c r="D156" s="14">
        <f t="shared" ca="1" si="16"/>
        <v>-0.41279587897270176</v>
      </c>
      <c r="E156" s="14">
        <f t="shared" ca="1" si="17"/>
        <v>-18.33709308758506</v>
      </c>
      <c r="F156" s="67">
        <f t="shared" ca="1" si="61"/>
        <v>159.55499999999856</v>
      </c>
      <c r="G156" s="64">
        <f t="shared" ca="1" si="18"/>
        <v>-3</v>
      </c>
      <c r="H156" s="45">
        <f t="shared" ca="1" si="19"/>
        <v>20.206254096259059</v>
      </c>
    </row>
    <row r="157" spans="1:8" x14ac:dyDescent="0.25">
      <c r="A157" s="13">
        <f t="shared" ref="A157:B157" si="75">A156+1</f>
        <v>143</v>
      </c>
      <c r="B157" s="44">
        <f t="shared" ca="1" si="75"/>
        <v>44201</v>
      </c>
      <c r="C157" s="76">
        <f t="shared" ca="1" si="63"/>
        <v>160.57785152325687</v>
      </c>
      <c r="D157" s="14">
        <f t="shared" ca="1" si="16"/>
        <v>-1.0850553891580716</v>
      </c>
      <c r="E157" s="14">
        <f t="shared" ca="1" si="17"/>
        <v>-19.422148476743132</v>
      </c>
      <c r="F157" s="67">
        <f t="shared" ca="1" si="61"/>
        <v>159.40999999999855</v>
      </c>
      <c r="G157" s="64">
        <f t="shared" ca="1" si="18"/>
        <v>-2</v>
      </c>
      <c r="H157" s="45">
        <f t="shared" ca="1" si="19"/>
        <v>20.070632973760492</v>
      </c>
    </row>
    <row r="158" spans="1:8" x14ac:dyDescent="0.25">
      <c r="A158" s="13">
        <f t="shared" ref="A158:B158" si="76">A157+1</f>
        <v>144</v>
      </c>
      <c r="B158" s="44">
        <f t="shared" ca="1" si="76"/>
        <v>44202</v>
      </c>
      <c r="C158" s="76">
        <f t="shared" ca="1" si="63"/>
        <v>160.96357101458545</v>
      </c>
      <c r="D158" s="14">
        <f t="shared" ca="1" si="16"/>
        <v>0.38571949132858663</v>
      </c>
      <c r="E158" s="14">
        <f t="shared" ca="1" si="17"/>
        <v>-19.036428985414545</v>
      </c>
      <c r="F158" s="67">
        <f t="shared" ca="1" si="61"/>
        <v>159.26499999999854</v>
      </c>
      <c r="G158" s="64">
        <f t="shared" ca="1" si="18"/>
        <v>-2</v>
      </c>
      <c r="H158" s="45">
        <f t="shared" ca="1" si="19"/>
        <v>20.118844070545283</v>
      </c>
    </row>
    <row r="159" spans="1:8" x14ac:dyDescent="0.25">
      <c r="A159" s="13">
        <f t="shared" ref="A159:B159" si="77">A158+1</f>
        <v>145</v>
      </c>
      <c r="B159" s="44">
        <f t="shared" ca="1" si="77"/>
        <v>44203</v>
      </c>
      <c r="C159" s="76">
        <f t="shared" ca="1" si="63"/>
        <v>160.44326349638555</v>
      </c>
      <c r="D159" s="14">
        <f t="shared" ca="1" si="16"/>
        <v>-0.52030751819989973</v>
      </c>
      <c r="E159" s="14">
        <f t="shared" ca="1" si="17"/>
        <v>-19.556736503614445</v>
      </c>
      <c r="F159" s="67">
        <f t="shared" ca="1" si="61"/>
        <v>159.11999999999853</v>
      </c>
      <c r="G159" s="64">
        <f t="shared" ca="1" si="18"/>
        <v>-2</v>
      </c>
      <c r="H159" s="45">
        <f t="shared" ca="1" si="19"/>
        <v>20.053810810153418</v>
      </c>
    </row>
    <row r="160" spans="1:8" x14ac:dyDescent="0.25">
      <c r="A160" s="13">
        <f t="shared" ref="A160:B160" si="78">A159+1</f>
        <v>146</v>
      </c>
      <c r="B160" s="44">
        <f t="shared" ca="1" si="78"/>
        <v>44204</v>
      </c>
      <c r="C160" s="76">
        <f t="shared" ca="1" si="63"/>
        <v>160.10746561471981</v>
      </c>
      <c r="D160" s="14">
        <f t="shared" ca="1" si="16"/>
        <v>-0.33579788166574076</v>
      </c>
      <c r="E160" s="14">
        <f t="shared" ca="1" si="17"/>
        <v>-19.892534385280186</v>
      </c>
      <c r="F160" s="67">
        <f t="shared" ca="1" si="61"/>
        <v>158.97499999999852</v>
      </c>
      <c r="G160" s="64">
        <f t="shared" ca="1" si="18"/>
        <v>-2</v>
      </c>
      <c r="H160" s="45">
        <f t="shared" ca="1" si="19"/>
        <v>20.011839417633549</v>
      </c>
    </row>
    <row r="161" spans="1:8" x14ac:dyDescent="0.25">
      <c r="A161" s="13">
        <f t="shared" ref="A161:B161" si="79">A160+1</f>
        <v>147</v>
      </c>
      <c r="B161" s="44">
        <f t="shared" ca="1" si="79"/>
        <v>44205</v>
      </c>
      <c r="C161" s="76">
        <f t="shared" ca="1" si="63"/>
        <v>160.65839565480965</v>
      </c>
      <c r="D161" s="14">
        <f t="shared" ca="1" si="16"/>
        <v>0.55093004008983826</v>
      </c>
      <c r="E161" s="14">
        <f t="shared" ca="1" si="17"/>
        <v>-19.341604345190348</v>
      </c>
      <c r="F161" s="67">
        <f t="shared" ca="1" si="61"/>
        <v>158.82999999999851</v>
      </c>
      <c r="G161" s="64">
        <f t="shared" ca="1" si="18"/>
        <v>-2</v>
      </c>
      <c r="H161" s="45">
        <f t="shared" ca="1" si="19"/>
        <v>20.080700188430828</v>
      </c>
    </row>
    <row r="162" spans="1:8" x14ac:dyDescent="0.25">
      <c r="A162" s="13">
        <f t="shared" ref="A162:B162" si="80">A161+1</f>
        <v>148</v>
      </c>
      <c r="B162" s="44">
        <f t="shared" ca="1" si="80"/>
        <v>44206</v>
      </c>
      <c r="C162" s="76">
        <f t="shared" ca="1" si="63"/>
        <v>159.70343806970976</v>
      </c>
      <c r="D162" s="14">
        <f t="shared" ca="1" si="16"/>
        <v>-0.95495758509989059</v>
      </c>
      <c r="E162" s="14">
        <f t="shared" ca="1" si="17"/>
        <v>-20.296561930290238</v>
      </c>
      <c r="F162" s="67">
        <f t="shared" ca="1" si="61"/>
        <v>158.6849999999985</v>
      </c>
      <c r="G162" s="64">
        <f t="shared" ca="1" si="18"/>
        <v>-2</v>
      </c>
      <c r="H162" s="45">
        <f t="shared" ca="1" si="19"/>
        <v>19.961339996385462</v>
      </c>
    </row>
    <row r="163" spans="1:8" x14ac:dyDescent="0.25">
      <c r="A163" s="13">
        <f t="shared" ref="A163:B163" si="81">A162+1</f>
        <v>149</v>
      </c>
      <c r="B163" s="44">
        <f t="shared" ca="1" si="81"/>
        <v>44207</v>
      </c>
      <c r="C163" s="76">
        <f t="shared" ca="1" si="63"/>
        <v>159.80401574234043</v>
      </c>
      <c r="D163" s="14">
        <f t="shared" ca="1" si="16"/>
        <v>0.10057767263066353</v>
      </c>
      <c r="E163" s="14">
        <f t="shared" ca="1" si="17"/>
        <v>-20.195984257659575</v>
      </c>
      <c r="F163" s="67">
        <f t="shared" ca="1" si="61"/>
        <v>158.53999999999849</v>
      </c>
      <c r="G163" s="64">
        <f t="shared" ca="1" si="18"/>
        <v>-2</v>
      </c>
      <c r="H163" s="45">
        <f t="shared" ca="1" si="19"/>
        <v>19.973911204267345</v>
      </c>
    </row>
    <row r="164" spans="1:8" x14ac:dyDescent="0.25">
      <c r="A164" s="13">
        <f t="shared" ref="A164:B164" si="82">A163+1</f>
        <v>150</v>
      </c>
      <c r="B164" s="44">
        <f t="shared" ca="1" si="82"/>
        <v>44208</v>
      </c>
      <c r="C164" s="76">
        <f t="shared" ca="1" si="63"/>
        <v>159.49160938807614</v>
      </c>
      <c r="D164" s="14">
        <f t="shared" ca="1" si="16"/>
        <v>-0.31240635426428298</v>
      </c>
      <c r="E164" s="14">
        <f t="shared" ca="1" si="17"/>
        <v>-20.508390611923858</v>
      </c>
      <c r="F164" s="67">
        <f t="shared" ca="1" si="61"/>
        <v>158.39499999999848</v>
      </c>
      <c r="G164" s="64">
        <f t="shared" ca="1" si="18"/>
        <v>-2</v>
      </c>
      <c r="H164" s="45">
        <f t="shared" ca="1" si="19"/>
        <v>19.934863519822514</v>
      </c>
    </row>
    <row r="165" spans="1:8" x14ac:dyDescent="0.25">
      <c r="A165" s="13">
        <f t="shared" ref="A165:B165" si="83">A164+1</f>
        <v>151</v>
      </c>
      <c r="B165" s="44">
        <f t="shared" ca="1" si="83"/>
        <v>44209</v>
      </c>
      <c r="C165" s="76">
        <f t="shared" ca="1" si="63"/>
        <v>160.04996676449917</v>
      </c>
      <c r="D165" s="14">
        <f t="shared" ca="1" si="16"/>
        <v>0.55835737642303229</v>
      </c>
      <c r="E165" s="14">
        <f t="shared" ca="1" si="17"/>
        <v>-19.950033235500825</v>
      </c>
      <c r="F165" s="67">
        <f t="shared" ca="1" si="61"/>
        <v>158.24999999999847</v>
      </c>
      <c r="G165" s="64">
        <f t="shared" ca="1" si="18"/>
        <v>-2</v>
      </c>
      <c r="H165" s="45">
        <f t="shared" ca="1" si="19"/>
        <v>20.004652633726277</v>
      </c>
    </row>
    <row r="166" spans="1:8" x14ac:dyDescent="0.25">
      <c r="A166" s="13">
        <f t="shared" ref="A166:B166" si="84">A165+1</f>
        <v>152</v>
      </c>
      <c r="B166" s="44">
        <f t="shared" ca="1" si="84"/>
        <v>44210</v>
      </c>
      <c r="C166" s="76">
        <f t="shared" ca="1" si="63"/>
        <v>159.60202387050066</v>
      </c>
      <c r="D166" s="14">
        <f t="shared" ca="1" si="16"/>
        <v>-0.4479428939985155</v>
      </c>
      <c r="E166" s="14">
        <f t="shared" ca="1" si="17"/>
        <v>-20.397976129499341</v>
      </c>
      <c r="F166" s="67">
        <f t="shared" ca="1" si="61"/>
        <v>158.10499999999845</v>
      </c>
      <c r="G166" s="64">
        <f t="shared" ca="1" si="18"/>
        <v>-2</v>
      </c>
      <c r="H166" s="45">
        <f t="shared" ca="1" si="19"/>
        <v>19.948664231008443</v>
      </c>
    </row>
    <row r="167" spans="1:8" x14ac:dyDescent="0.25">
      <c r="A167" s="13">
        <f t="shared" ref="A167:B167" si="85">A166+1</f>
        <v>153</v>
      </c>
      <c r="B167" s="44">
        <f t="shared" ca="1" si="85"/>
        <v>44211</v>
      </c>
      <c r="C167" s="76">
        <f t="shared" ca="1" si="63"/>
        <v>158.59160301963684</v>
      </c>
      <c r="D167" s="14">
        <f t="shared" ca="1" si="16"/>
        <v>-1.0104208508638237</v>
      </c>
      <c r="E167" s="14">
        <f t="shared" ca="1" si="17"/>
        <v>-21.408396980363165</v>
      </c>
      <c r="F167" s="67">
        <f t="shared" ca="1" si="61"/>
        <v>157.95999999999844</v>
      </c>
      <c r="G167" s="64">
        <f t="shared" ca="1" si="18"/>
        <v>-1</v>
      </c>
      <c r="H167" s="45">
        <f t="shared" ca="1" si="19"/>
        <v>19.822371682849738</v>
      </c>
    </row>
    <row r="168" spans="1:8" x14ac:dyDescent="0.25">
      <c r="A168" s="13">
        <f t="shared" ref="A168:B168" si="86">A167+1</f>
        <v>154</v>
      </c>
      <c r="B168" s="44">
        <f t="shared" ca="1" si="86"/>
        <v>44212</v>
      </c>
      <c r="C168" s="76">
        <f t="shared" ca="1" si="63"/>
        <v>158.09867021126652</v>
      </c>
      <c r="D168" s="14">
        <f t="shared" ref="D168:D214" ca="1" si="87">IF(ISBLANK(C168),,C168-C167)</f>
        <v>-0.49293280837031261</v>
      </c>
      <c r="E168" s="14">
        <f t="shared" ref="E168:E214" ca="1" si="88">IF(ISBLANK(C168),,C168-C$5)</f>
        <v>-21.901329788733477</v>
      </c>
      <c r="F168" s="67">
        <f t="shared" ca="1" si="61"/>
        <v>157.81499999999843</v>
      </c>
      <c r="G168" s="64">
        <f t="shared" ref="G168:G214" ca="1" si="89">IF(ISBLANK(C168),"",INT((F168-C168)))</f>
        <v>-1</v>
      </c>
      <c r="H168" s="45">
        <f t="shared" ref="H168:H214" ca="1" si="90">IF(ISBLANK(C168)," ",C168/2.2046244202/($H$5/100*2.54)^2)</f>
        <v>19.760759988685972</v>
      </c>
    </row>
    <row r="169" spans="1:8" x14ac:dyDescent="0.25">
      <c r="A169" s="13">
        <f t="shared" ref="A169:B169" si="91">A168+1</f>
        <v>155</v>
      </c>
      <c r="B169" s="44">
        <f t="shared" ca="1" si="91"/>
        <v>44213</v>
      </c>
      <c r="C169" s="76">
        <f t="shared" ca="1" si="63"/>
        <v>157.67012388469291</v>
      </c>
      <c r="D169" s="14">
        <f t="shared" ca="1" si="87"/>
        <v>-0.4285463265736098</v>
      </c>
      <c r="E169" s="14">
        <f t="shared" ca="1" si="88"/>
        <v>-22.329876115307087</v>
      </c>
      <c r="F169" s="67">
        <f t="shared" ca="1" si="61"/>
        <v>157.66999999999842</v>
      </c>
      <c r="G169" s="64">
        <f t="shared" ca="1" si="89"/>
        <v>-1</v>
      </c>
      <c r="H169" s="45">
        <f t="shared" ca="1" si="90"/>
        <v>19.707195963813799</v>
      </c>
    </row>
    <row r="170" spans="1:8" x14ac:dyDescent="0.25">
      <c r="A170" s="13">
        <f t="shared" ref="A170:B170" si="92">A169+1</f>
        <v>156</v>
      </c>
      <c r="B170" s="44">
        <f t="shared" ca="1" si="92"/>
        <v>44214</v>
      </c>
      <c r="C170" s="76">
        <f t="shared" ca="1" si="63"/>
        <v>156.68714048493308</v>
      </c>
      <c r="D170" s="14">
        <f t="shared" ca="1" si="87"/>
        <v>-0.9829833997598314</v>
      </c>
      <c r="E170" s="14">
        <f t="shared" ca="1" si="88"/>
        <v>-23.312859515066918</v>
      </c>
      <c r="F170" s="67">
        <f t="shared" ca="1" si="61"/>
        <v>157.52499999999841</v>
      </c>
      <c r="G170" s="64">
        <f t="shared" ca="1" si="89"/>
        <v>0</v>
      </c>
      <c r="H170" s="45">
        <f t="shared" ca="1" si="90"/>
        <v>19.584332823917936</v>
      </c>
    </row>
    <row r="171" spans="1:8" x14ac:dyDescent="0.25">
      <c r="A171" s="13">
        <f t="shared" ref="A171:B171" si="93">A170+1</f>
        <v>157</v>
      </c>
      <c r="B171" s="44">
        <f t="shared" ca="1" si="93"/>
        <v>44215</v>
      </c>
      <c r="C171" s="76">
        <f t="shared" ca="1" si="63"/>
        <v>155.79605299779905</v>
      </c>
      <c r="D171" s="14">
        <f t="shared" ca="1" si="87"/>
        <v>-0.89108748713402974</v>
      </c>
      <c r="E171" s="14">
        <f t="shared" ca="1" si="88"/>
        <v>-24.203947002200948</v>
      </c>
      <c r="F171" s="67">
        <f t="shared" ca="1" si="61"/>
        <v>157.3799999999984</v>
      </c>
      <c r="G171" s="64">
        <f t="shared" ca="1" si="89"/>
        <v>1</v>
      </c>
      <c r="H171" s="45">
        <f t="shared" ca="1" si="90"/>
        <v>19.472955758325629</v>
      </c>
    </row>
    <row r="172" spans="1:8" x14ac:dyDescent="0.25">
      <c r="A172" s="13">
        <f t="shared" ref="A172:B172" si="94">A171+1</f>
        <v>158</v>
      </c>
      <c r="B172" s="44">
        <f t="shared" ca="1" si="94"/>
        <v>44216</v>
      </c>
      <c r="C172" s="76">
        <f t="shared" ca="1" si="63"/>
        <v>156.46423137725932</v>
      </c>
      <c r="D172" s="14">
        <f t="shared" ca="1" si="87"/>
        <v>0.66817837946027225</v>
      </c>
      <c r="E172" s="14">
        <f t="shared" ca="1" si="88"/>
        <v>-23.535768622740676</v>
      </c>
      <c r="F172" s="67">
        <f t="shared" ca="1" si="61"/>
        <v>157.23499999999839</v>
      </c>
      <c r="G172" s="64">
        <f t="shared" ca="1" si="89"/>
        <v>0</v>
      </c>
      <c r="H172" s="45">
        <f t="shared" ca="1" si="90"/>
        <v>19.556471404399687</v>
      </c>
    </row>
    <row r="173" spans="1:8" x14ac:dyDescent="0.25">
      <c r="A173" s="13">
        <f t="shared" ref="A173:B173" si="95">A172+1</f>
        <v>159</v>
      </c>
      <c r="B173" s="44">
        <f t="shared" ca="1" si="95"/>
        <v>44217</v>
      </c>
      <c r="C173" s="76">
        <f t="shared" ca="1" si="63"/>
        <v>155.87637710322679</v>
      </c>
      <c r="D173" s="14">
        <f t="shared" ca="1" si="87"/>
        <v>-0.58785427403253721</v>
      </c>
      <c r="E173" s="14">
        <f t="shared" ca="1" si="88"/>
        <v>-24.123622896773213</v>
      </c>
      <c r="F173" s="67">
        <f t="shared" ca="1" si="61"/>
        <v>157.08999999999838</v>
      </c>
      <c r="G173" s="64">
        <f t="shared" ca="1" si="89"/>
        <v>1</v>
      </c>
      <c r="H173" s="45">
        <f t="shared" ca="1" si="90"/>
        <v>19.482995471920578</v>
      </c>
    </row>
    <row r="174" spans="1:8" x14ac:dyDescent="0.25">
      <c r="A174" s="13">
        <f t="shared" ref="A174:B174" si="96">A173+1</f>
        <v>160</v>
      </c>
      <c r="B174" s="44">
        <f t="shared" ca="1" si="96"/>
        <v>44218</v>
      </c>
      <c r="C174" s="76">
        <f t="shared" ca="1" si="63"/>
        <v>156.6185468863905</v>
      </c>
      <c r="D174" s="14">
        <f t="shared" ca="1" si="87"/>
        <v>0.74216978316371751</v>
      </c>
      <c r="E174" s="14">
        <f t="shared" ca="1" si="88"/>
        <v>-23.381453113609496</v>
      </c>
      <c r="F174" s="67">
        <f t="shared" ca="1" si="61"/>
        <v>156.94499999999837</v>
      </c>
      <c r="G174" s="64">
        <f t="shared" ca="1" si="89"/>
        <v>0</v>
      </c>
      <c r="H174" s="45">
        <f t="shared" ca="1" si="90"/>
        <v>19.575759306912708</v>
      </c>
    </row>
    <row r="175" spans="1:8" x14ac:dyDescent="0.25">
      <c r="A175" s="13">
        <f t="shared" ref="A175:B175" si="97">A174+1</f>
        <v>161</v>
      </c>
      <c r="B175" s="44">
        <f t="shared" ca="1" si="97"/>
        <v>44219</v>
      </c>
      <c r="C175" s="76">
        <f t="shared" ca="1" si="63"/>
        <v>157.4537291477379</v>
      </c>
      <c r="D175" s="14">
        <f t="shared" ca="1" si="87"/>
        <v>0.83518226134739848</v>
      </c>
      <c r="E175" s="14">
        <f t="shared" ca="1" si="88"/>
        <v>-22.546270852262097</v>
      </c>
      <c r="F175" s="67">
        <f t="shared" ca="1" si="61"/>
        <v>156.79999999999836</v>
      </c>
      <c r="G175" s="64">
        <f t="shared" ca="1" si="89"/>
        <v>-1</v>
      </c>
      <c r="H175" s="45">
        <f t="shared" ca="1" si="90"/>
        <v>19.680148775788318</v>
      </c>
    </row>
    <row r="176" spans="1:8" x14ac:dyDescent="0.25">
      <c r="A176" s="13">
        <f t="shared" ref="A176:B176" si="98">A175+1</f>
        <v>162</v>
      </c>
      <c r="B176" s="44">
        <f t="shared" ca="1" si="98"/>
        <v>44220</v>
      </c>
      <c r="C176" s="76">
        <f t="shared" ca="1" si="63"/>
        <v>157.72256356262494</v>
      </c>
      <c r="D176" s="14">
        <f t="shared" ca="1" si="87"/>
        <v>0.26883441488703852</v>
      </c>
      <c r="E176" s="14">
        <f t="shared" ca="1" si="88"/>
        <v>-22.277436437375059</v>
      </c>
      <c r="F176" s="67">
        <f t="shared" ref="F176:F207" ca="1" si="99">IF(F175&gt;F$5,F175+C$9,0)</f>
        <v>156.65499999999835</v>
      </c>
      <c r="G176" s="64">
        <f t="shared" ca="1" si="89"/>
        <v>-2</v>
      </c>
      <c r="H176" s="45">
        <f t="shared" ca="1" si="90"/>
        <v>19.713750401546349</v>
      </c>
    </row>
    <row r="177" spans="1:8" x14ac:dyDescent="0.25">
      <c r="A177" s="13">
        <f t="shared" ref="A177:B177" si="100">A176+1</f>
        <v>163</v>
      </c>
      <c r="B177" s="44">
        <f t="shared" ca="1" si="100"/>
        <v>44221</v>
      </c>
      <c r="C177" s="76">
        <f t="shared" ca="1" si="63"/>
        <v>156.93589296457137</v>
      </c>
      <c r="D177" s="14">
        <f t="shared" ca="1" si="87"/>
        <v>-0.78667059805357553</v>
      </c>
      <c r="E177" s="14">
        <f t="shared" ca="1" si="88"/>
        <v>-23.064107035428634</v>
      </c>
      <c r="F177" s="67">
        <f t="shared" ca="1" si="99"/>
        <v>156.50999999999834</v>
      </c>
      <c r="G177" s="64">
        <f t="shared" ca="1" si="89"/>
        <v>-1</v>
      </c>
      <c r="H177" s="45">
        <f t="shared" ca="1" si="90"/>
        <v>19.615424407674801</v>
      </c>
    </row>
    <row r="178" spans="1:8" x14ac:dyDescent="0.25">
      <c r="A178" s="13">
        <f t="shared" ref="A178:B178" si="101">A177+1</f>
        <v>164</v>
      </c>
      <c r="B178" s="44">
        <f t="shared" ca="1" si="101"/>
        <v>44222</v>
      </c>
      <c r="C178" s="76">
        <f t="shared" ca="1" si="63"/>
        <v>156.55703657310897</v>
      </c>
      <c r="D178" s="14">
        <f t="shared" ca="1" si="87"/>
        <v>-0.37885639146239214</v>
      </c>
      <c r="E178" s="14">
        <f t="shared" ca="1" si="88"/>
        <v>-23.442963426891026</v>
      </c>
      <c r="F178" s="67">
        <f t="shared" ca="1" si="99"/>
        <v>156.36499999999833</v>
      </c>
      <c r="G178" s="64">
        <f t="shared" ca="1" si="89"/>
        <v>-1</v>
      </c>
      <c r="H178" s="45">
        <f t="shared" ca="1" si="90"/>
        <v>19.568071130054797</v>
      </c>
    </row>
    <row r="179" spans="1:8" x14ac:dyDescent="0.25">
      <c r="A179" s="13">
        <f t="shared" ref="A179:B179" si="102">A178+1</f>
        <v>165</v>
      </c>
      <c r="B179" s="44">
        <f t="shared" ca="1" si="102"/>
        <v>44223</v>
      </c>
      <c r="C179" s="76">
        <f t="shared" ca="1" si="63"/>
        <v>156.81855736447289</v>
      </c>
      <c r="D179" s="14">
        <f t="shared" ca="1" si="87"/>
        <v>0.26152079136392103</v>
      </c>
      <c r="E179" s="14">
        <f t="shared" ca="1" si="88"/>
        <v>-23.181442635527105</v>
      </c>
      <c r="F179" s="67">
        <f t="shared" ca="1" si="99"/>
        <v>156.21999999999832</v>
      </c>
      <c r="G179" s="64">
        <f t="shared" ca="1" si="89"/>
        <v>-1</v>
      </c>
      <c r="H179" s="45">
        <f t="shared" ca="1" si="90"/>
        <v>19.600758625675649</v>
      </c>
    </row>
    <row r="180" spans="1:8" x14ac:dyDescent="0.25">
      <c r="A180" s="13">
        <f t="shared" ref="A180:B180" si="103">A179+1</f>
        <v>166</v>
      </c>
      <c r="B180" s="44">
        <f t="shared" ca="1" si="103"/>
        <v>44224</v>
      </c>
      <c r="C180" s="76">
        <f t="shared" ca="1" si="63"/>
        <v>156.68828592000909</v>
      </c>
      <c r="D180" s="14">
        <f t="shared" ca="1" si="87"/>
        <v>-0.13027144446380134</v>
      </c>
      <c r="E180" s="14">
        <f t="shared" ca="1" si="88"/>
        <v>-23.311714079990907</v>
      </c>
      <c r="F180" s="67">
        <f t="shared" ca="1" si="99"/>
        <v>156.07499999999831</v>
      </c>
      <c r="G180" s="64">
        <f t="shared" ca="1" si="89"/>
        <v>-1</v>
      </c>
      <c r="H180" s="45">
        <f t="shared" ca="1" si="90"/>
        <v>19.584475991900245</v>
      </c>
    </row>
    <row r="181" spans="1:8" x14ac:dyDescent="0.25">
      <c r="A181" s="13">
        <f t="shared" ref="A181:B181" si="104">A180+1</f>
        <v>167</v>
      </c>
      <c r="B181" s="44">
        <f t="shared" ca="1" si="104"/>
        <v>44225</v>
      </c>
      <c r="C181" s="76">
        <f t="shared" ca="1" si="63"/>
        <v>156.63245577043577</v>
      </c>
      <c r="D181" s="14">
        <f t="shared" ca="1" si="87"/>
        <v>-5.5830149573324661E-2</v>
      </c>
      <c r="E181" s="14">
        <f t="shared" ca="1" si="88"/>
        <v>-23.367544229564231</v>
      </c>
      <c r="F181" s="67">
        <f t="shared" ca="1" si="99"/>
        <v>155.9299999999983</v>
      </c>
      <c r="G181" s="64">
        <f t="shared" ca="1" si="89"/>
        <v>-1</v>
      </c>
      <c r="H181" s="45">
        <f t="shared" ca="1" si="90"/>
        <v>19.577497778962865</v>
      </c>
    </row>
    <row r="182" spans="1:8" x14ac:dyDescent="0.25">
      <c r="A182" s="13">
        <f t="shared" ref="A182:B182" si="105">A181+1</f>
        <v>168</v>
      </c>
      <c r="B182" s="44">
        <f t="shared" ca="1" si="105"/>
        <v>44226</v>
      </c>
      <c r="C182" s="76">
        <f t="shared" ca="1" si="63"/>
        <v>157.34478828289181</v>
      </c>
      <c r="D182" s="14">
        <f t="shared" ca="1" si="87"/>
        <v>0.71233251245604379</v>
      </c>
      <c r="E182" s="14">
        <f t="shared" ca="1" si="88"/>
        <v>-22.655211717108187</v>
      </c>
      <c r="F182" s="67">
        <f t="shared" ca="1" si="99"/>
        <v>155.78499999999829</v>
      </c>
      <c r="G182" s="64">
        <f t="shared" ca="1" si="89"/>
        <v>-2</v>
      </c>
      <c r="H182" s="45">
        <f t="shared" ca="1" si="90"/>
        <v>19.666532252130608</v>
      </c>
    </row>
    <row r="183" spans="1:8" x14ac:dyDescent="0.25">
      <c r="A183" s="13">
        <f t="shared" ref="A183:B183" si="106">A182+1</f>
        <v>169</v>
      </c>
      <c r="B183" s="44">
        <f t="shared" ca="1" si="106"/>
        <v>44227</v>
      </c>
      <c r="C183" s="76">
        <f t="shared" ca="1" si="63"/>
        <v>158.02023291532601</v>
      </c>
      <c r="D183" s="14">
        <f t="shared" ca="1" si="87"/>
        <v>0.67544463243419273</v>
      </c>
      <c r="E183" s="14">
        <f t="shared" ca="1" si="88"/>
        <v>-21.979767084673995</v>
      </c>
      <c r="F183" s="67">
        <f t="shared" ca="1" si="99"/>
        <v>155.63999999999828</v>
      </c>
      <c r="G183" s="64">
        <f t="shared" ca="1" si="89"/>
        <v>-3</v>
      </c>
      <c r="H183" s="45">
        <f t="shared" ca="1" si="90"/>
        <v>19.750956107494748</v>
      </c>
    </row>
    <row r="184" spans="1:8" x14ac:dyDescent="0.25">
      <c r="A184" s="13">
        <f t="shared" ref="A184:B184" si="107">A183+1</f>
        <v>170</v>
      </c>
      <c r="B184" s="44">
        <f t="shared" ca="1" si="107"/>
        <v>44228</v>
      </c>
      <c r="C184" s="76">
        <f t="shared" ca="1" si="63"/>
        <v>157.27267291419452</v>
      </c>
      <c r="D184" s="14">
        <f t="shared" ca="1" si="87"/>
        <v>-0.74756000113148957</v>
      </c>
      <c r="E184" s="14">
        <f t="shared" ca="1" si="88"/>
        <v>-22.727327085805484</v>
      </c>
      <c r="F184" s="67">
        <f t="shared" ca="1" si="99"/>
        <v>155.49499999999827</v>
      </c>
      <c r="G184" s="64">
        <f t="shared" ca="1" si="89"/>
        <v>-2</v>
      </c>
      <c r="H184" s="45">
        <f t="shared" ca="1" si="90"/>
        <v>19.657518548913384</v>
      </c>
    </row>
    <row r="185" spans="1:8" x14ac:dyDescent="0.25">
      <c r="A185" s="13">
        <f t="shared" ref="A185:B185" si="108">A184+1</f>
        <v>171</v>
      </c>
      <c r="B185" s="44">
        <f t="shared" ca="1" si="108"/>
        <v>44229</v>
      </c>
      <c r="C185" s="76">
        <f t="shared" ca="1" si="63"/>
        <v>157.26503806673875</v>
      </c>
      <c r="D185" s="14">
        <f t="shared" ca="1" si="87"/>
        <v>-7.6348474557619284E-3</v>
      </c>
      <c r="E185" s="14">
        <f t="shared" ca="1" si="88"/>
        <v>-22.734961933261246</v>
      </c>
      <c r="F185" s="67">
        <f t="shared" ca="1" si="99"/>
        <v>155.34999999999826</v>
      </c>
      <c r="G185" s="64">
        <f t="shared" ca="1" si="89"/>
        <v>-2</v>
      </c>
      <c r="H185" s="45">
        <f t="shared" ca="1" si="90"/>
        <v>19.656564268982237</v>
      </c>
    </row>
    <row r="186" spans="1:8" x14ac:dyDescent="0.25">
      <c r="A186" s="13">
        <f t="shared" ref="A186:B186" si="109">A185+1</f>
        <v>172</v>
      </c>
      <c r="B186" s="44">
        <f t="shared" ca="1" si="109"/>
        <v>44230</v>
      </c>
      <c r="C186" s="76">
        <f t="shared" ca="1" si="63"/>
        <v>157.71585991996469</v>
      </c>
      <c r="D186" s="14">
        <f t="shared" ca="1" si="87"/>
        <v>0.45082185322593205</v>
      </c>
      <c r="E186" s="14">
        <f t="shared" ca="1" si="88"/>
        <v>-22.284140080035314</v>
      </c>
      <c r="F186" s="67">
        <f t="shared" ca="1" si="99"/>
        <v>155.20499999999825</v>
      </c>
      <c r="G186" s="64">
        <f t="shared" ca="1" si="89"/>
        <v>-3</v>
      </c>
      <c r="H186" s="45">
        <f t="shared" ca="1" si="90"/>
        <v>19.712912512944996</v>
      </c>
    </row>
    <row r="187" spans="1:8" x14ac:dyDescent="0.25">
      <c r="A187" s="13">
        <f t="shared" ref="A187:B187" si="110">A186+1</f>
        <v>173</v>
      </c>
      <c r="B187" s="44">
        <f t="shared" ca="1" si="110"/>
        <v>44231</v>
      </c>
      <c r="C187" s="76">
        <f t="shared" ca="1" si="63"/>
        <v>156.85846547369945</v>
      </c>
      <c r="D187" s="14">
        <f t="shared" ca="1" si="87"/>
        <v>-0.85739444626523209</v>
      </c>
      <c r="E187" s="14">
        <f t="shared" ca="1" si="88"/>
        <v>-23.141534526300546</v>
      </c>
      <c r="F187" s="67">
        <f t="shared" ca="1" si="99"/>
        <v>155.05999999999824</v>
      </c>
      <c r="G187" s="64">
        <f t="shared" ca="1" si="89"/>
        <v>-2</v>
      </c>
      <c r="H187" s="45">
        <f t="shared" ca="1" si="90"/>
        <v>19.60574674206508</v>
      </c>
    </row>
    <row r="188" spans="1:8" x14ac:dyDescent="0.25">
      <c r="A188" s="13">
        <f t="shared" ref="A188:B188" si="111">A187+1</f>
        <v>174</v>
      </c>
      <c r="B188" s="44">
        <f t="shared" ca="1" si="111"/>
        <v>44232</v>
      </c>
      <c r="C188" s="76">
        <f t="shared" ca="1" si="63"/>
        <v>156.95458402603759</v>
      </c>
      <c r="D188" s="14">
        <f t="shared" ca="1" si="87"/>
        <v>9.6118552338140262E-2</v>
      </c>
      <c r="E188" s="14">
        <f t="shared" ca="1" si="88"/>
        <v>-23.045415973962406</v>
      </c>
      <c r="F188" s="67">
        <f t="shared" ca="1" si="99"/>
        <v>154.91499999999823</v>
      </c>
      <c r="G188" s="64">
        <f t="shared" ca="1" si="89"/>
        <v>-3</v>
      </c>
      <c r="H188" s="45">
        <f t="shared" ca="1" si="90"/>
        <v>19.617760604298557</v>
      </c>
    </row>
    <row r="189" spans="1:8" x14ac:dyDescent="0.25">
      <c r="A189" s="13">
        <f t="shared" ref="A189:B189" si="112">A188+1</f>
        <v>175</v>
      </c>
      <c r="B189" s="44">
        <f t="shared" ca="1" si="112"/>
        <v>44233</v>
      </c>
      <c r="C189" s="76">
        <f t="shared" ca="1" si="63"/>
        <v>156.8528799816369</v>
      </c>
      <c r="D189" s="14">
        <f t="shared" ca="1" si="87"/>
        <v>-0.10170404440069092</v>
      </c>
      <c r="E189" s="14">
        <f t="shared" ca="1" si="88"/>
        <v>-23.147120018363097</v>
      </c>
      <c r="F189" s="67">
        <f t="shared" ca="1" si="99"/>
        <v>154.76999999999822</v>
      </c>
      <c r="G189" s="64">
        <f t="shared" ca="1" si="89"/>
        <v>-3</v>
      </c>
      <c r="H189" s="45">
        <f t="shared" ca="1" si="90"/>
        <v>19.605048611157851</v>
      </c>
    </row>
    <row r="190" spans="1:8" x14ac:dyDescent="0.25">
      <c r="A190" s="13">
        <f t="shared" ref="A190:B190" si="113">A189+1</f>
        <v>176</v>
      </c>
      <c r="B190" s="44">
        <f t="shared" ca="1" si="113"/>
        <v>44234</v>
      </c>
      <c r="C190" s="76">
        <f t="shared" ca="1" si="63"/>
        <v>157.41108372865691</v>
      </c>
      <c r="D190" s="14">
        <f t="shared" ca="1" si="87"/>
        <v>0.55820374702000208</v>
      </c>
      <c r="E190" s="14">
        <f t="shared" ca="1" si="88"/>
        <v>-22.588916271343095</v>
      </c>
      <c r="F190" s="67">
        <f t="shared" ca="1" si="99"/>
        <v>154.62499999999821</v>
      </c>
      <c r="G190" s="64">
        <f t="shared" ca="1" si="89"/>
        <v>-3</v>
      </c>
      <c r="H190" s="45">
        <f t="shared" ca="1" si="90"/>
        <v>19.674818522915537</v>
      </c>
    </row>
    <row r="191" spans="1:8" x14ac:dyDescent="0.25">
      <c r="A191" s="13">
        <f t="shared" ref="A191:B191" si="114">A190+1</f>
        <v>177</v>
      </c>
      <c r="B191" s="44">
        <f t="shared" ca="1" si="114"/>
        <v>44235</v>
      </c>
      <c r="C191" s="76">
        <f t="shared" ca="1" si="63"/>
        <v>157.88093317686963</v>
      </c>
      <c r="D191" s="14">
        <f t="shared" ca="1" si="87"/>
        <v>0.46984944821272734</v>
      </c>
      <c r="E191" s="14">
        <f t="shared" ca="1" si="88"/>
        <v>-22.119066823130368</v>
      </c>
      <c r="F191" s="67">
        <f t="shared" ca="1" si="99"/>
        <v>154.4799999999982</v>
      </c>
      <c r="G191" s="64">
        <f t="shared" ca="1" si="89"/>
        <v>-4</v>
      </c>
      <c r="H191" s="45">
        <f t="shared" ca="1" si="90"/>
        <v>19.733545026842108</v>
      </c>
    </row>
    <row r="192" spans="1:8" x14ac:dyDescent="0.25">
      <c r="A192" s="13">
        <f t="shared" ref="A192:B192" si="115">A191+1</f>
        <v>178</v>
      </c>
      <c r="B192" s="44">
        <f t="shared" ca="1" si="115"/>
        <v>44236</v>
      </c>
      <c r="C192" s="76">
        <f t="shared" ca="1" si="63"/>
        <v>158.44020250841217</v>
      </c>
      <c r="D192" s="14">
        <f t="shared" ca="1" si="87"/>
        <v>0.55926933154253788</v>
      </c>
      <c r="E192" s="14">
        <f t="shared" ca="1" si="88"/>
        <v>-21.55979749158783</v>
      </c>
      <c r="F192" s="67">
        <f t="shared" ca="1" si="99"/>
        <v>154.33499999999819</v>
      </c>
      <c r="G192" s="64">
        <f t="shared" ca="1" si="89"/>
        <v>-5</v>
      </c>
      <c r="H192" s="45">
        <f t="shared" ca="1" si="90"/>
        <v>19.803448126057788</v>
      </c>
    </row>
    <row r="193" spans="1:8" x14ac:dyDescent="0.25">
      <c r="A193" s="13">
        <f t="shared" ref="A193:B193" si="116">A192+1</f>
        <v>179</v>
      </c>
      <c r="B193" s="44">
        <f t="shared" ca="1" si="116"/>
        <v>44237</v>
      </c>
      <c r="C193" s="76">
        <f t="shared" ca="1" si="63"/>
        <v>158.59878221172718</v>
      </c>
      <c r="D193" s="14">
        <f t="shared" ca="1" si="87"/>
        <v>0.15857970331501292</v>
      </c>
      <c r="E193" s="14">
        <f t="shared" ca="1" si="88"/>
        <v>-21.401217788272817</v>
      </c>
      <c r="F193" s="67">
        <f t="shared" ca="1" si="99"/>
        <v>154.18999999999818</v>
      </c>
      <c r="G193" s="64">
        <f t="shared" ca="1" si="89"/>
        <v>-5</v>
      </c>
      <c r="H193" s="45">
        <f t="shared" ca="1" si="90"/>
        <v>19.823269010396015</v>
      </c>
    </row>
    <row r="194" spans="1:8" x14ac:dyDescent="0.25">
      <c r="A194" s="13">
        <f t="shared" ref="A194:B194" si="117">A193+1</f>
        <v>180</v>
      </c>
      <c r="B194" s="44">
        <f t="shared" ca="1" si="117"/>
        <v>44238</v>
      </c>
      <c r="C194" s="76">
        <f t="shared" ca="1" si="63"/>
        <v>157.57331975896778</v>
      </c>
      <c r="D194" s="14">
        <f t="shared" ca="1" si="87"/>
        <v>-1.025462452759399</v>
      </c>
      <c r="E194" s="14">
        <f t="shared" ca="1" si="88"/>
        <v>-22.426680241032216</v>
      </c>
      <c r="F194" s="67">
        <f t="shared" ca="1" si="99"/>
        <v>154.04499999999817</v>
      </c>
      <c r="G194" s="64">
        <f t="shared" ca="1" si="89"/>
        <v>-4</v>
      </c>
      <c r="H194" s="45">
        <f t="shared" ca="1" si="90"/>
        <v>19.695096411731466</v>
      </c>
    </row>
    <row r="195" spans="1:8" x14ac:dyDescent="0.25">
      <c r="A195" s="13">
        <f t="shared" ref="A195:B195" si="118">A194+1</f>
        <v>181</v>
      </c>
      <c r="B195" s="44">
        <f t="shared" ca="1" si="118"/>
        <v>44239</v>
      </c>
      <c r="C195" s="76">
        <f t="shared" ca="1" si="63"/>
        <v>156.98891828642036</v>
      </c>
      <c r="D195" s="14">
        <f t="shared" ca="1" si="87"/>
        <v>-0.58440147254742669</v>
      </c>
      <c r="E195" s="14">
        <f t="shared" ca="1" si="88"/>
        <v>-23.011081713579642</v>
      </c>
      <c r="F195" s="67">
        <f t="shared" ca="1" si="99"/>
        <v>153.89999999999816</v>
      </c>
      <c r="G195" s="64">
        <f t="shared" ca="1" si="89"/>
        <v>-4</v>
      </c>
      <c r="H195" s="45">
        <f t="shared" ca="1" si="90"/>
        <v>19.6220520450672</v>
      </c>
    </row>
    <row r="196" spans="1:8" x14ac:dyDescent="0.25">
      <c r="A196" s="13">
        <f t="shared" ref="A196:B196" si="119">A195+1</f>
        <v>182</v>
      </c>
      <c r="B196" s="44">
        <f t="shared" ca="1" si="119"/>
        <v>44240</v>
      </c>
      <c r="C196" s="76">
        <f t="shared" ca="1" si="63"/>
        <v>157.19761341830895</v>
      </c>
      <c r="D196" s="14">
        <f t="shared" ca="1" si="87"/>
        <v>0.20869513188858946</v>
      </c>
      <c r="E196" s="14">
        <f t="shared" ca="1" si="88"/>
        <v>-22.802386581691053</v>
      </c>
      <c r="F196" s="67">
        <f t="shared" ca="1" si="99"/>
        <v>153.75499999999815</v>
      </c>
      <c r="G196" s="64">
        <f t="shared" ca="1" si="89"/>
        <v>-4</v>
      </c>
      <c r="H196" s="45">
        <f t="shared" ca="1" si="90"/>
        <v>19.648136859104831</v>
      </c>
    </row>
    <row r="197" spans="1:8" x14ac:dyDescent="0.25">
      <c r="A197" s="13">
        <f t="shared" ref="A197:B197" si="120">A196+1</f>
        <v>183</v>
      </c>
      <c r="B197" s="44">
        <f t="shared" ca="1" si="120"/>
        <v>44241</v>
      </c>
      <c r="C197" s="76">
        <f t="shared" ca="1" si="63"/>
        <v>156.31302953672051</v>
      </c>
      <c r="D197" s="14">
        <f t="shared" ca="1" si="87"/>
        <v>-0.88458388158844059</v>
      </c>
      <c r="E197" s="14">
        <f t="shared" ca="1" si="88"/>
        <v>-23.686970463279494</v>
      </c>
      <c r="F197" s="67">
        <f t="shared" ca="1" si="99"/>
        <v>153.60999999999814</v>
      </c>
      <c r="G197" s="64">
        <f t="shared" ca="1" si="89"/>
        <v>-3</v>
      </c>
      <c r="H197" s="45">
        <f t="shared" ca="1" si="90"/>
        <v>19.537572679465807</v>
      </c>
    </row>
    <row r="198" spans="1:8" x14ac:dyDescent="0.25">
      <c r="A198" s="13">
        <f t="shared" ref="A198:B198" si="121">A197+1</f>
        <v>184</v>
      </c>
      <c r="B198" s="44">
        <f t="shared" ca="1" si="121"/>
        <v>44242</v>
      </c>
      <c r="C198" s="76">
        <f t="shared" ca="1" si="63"/>
        <v>157.13457166580648</v>
      </c>
      <c r="D198" s="14">
        <f t="shared" ca="1" si="87"/>
        <v>0.82154212908596946</v>
      </c>
      <c r="E198" s="14">
        <f t="shared" ca="1" si="88"/>
        <v>-22.865428334193524</v>
      </c>
      <c r="F198" s="67">
        <f t="shared" ca="1" si="99"/>
        <v>153.46499999999813</v>
      </c>
      <c r="G198" s="64">
        <f t="shared" ca="1" si="89"/>
        <v>-4</v>
      </c>
      <c r="H198" s="45">
        <f t="shared" ca="1" si="90"/>
        <v>19.640257267588961</v>
      </c>
    </row>
    <row r="199" spans="1:8" x14ac:dyDescent="0.25">
      <c r="A199" s="13">
        <f t="shared" ref="A199:B199" si="122">A198+1</f>
        <v>185</v>
      </c>
      <c r="B199" s="44">
        <f t="shared" ca="1" si="122"/>
        <v>44243</v>
      </c>
      <c r="C199" s="76">
        <f t="shared" ca="1" si="63"/>
        <v>157.81339982013648</v>
      </c>
      <c r="D199" s="14">
        <f t="shared" ca="1" si="87"/>
        <v>0.67882815433000587</v>
      </c>
      <c r="E199" s="14">
        <f t="shared" ca="1" si="88"/>
        <v>-22.186600179863518</v>
      </c>
      <c r="F199" s="67">
        <f t="shared" ca="1" si="99"/>
        <v>153.31999999999812</v>
      </c>
      <c r="G199" s="64">
        <f t="shared" ca="1" si="89"/>
        <v>-5</v>
      </c>
      <c r="H199" s="45">
        <f t="shared" ca="1" si="90"/>
        <v>19.725104029508923</v>
      </c>
    </row>
    <row r="200" spans="1:8" x14ac:dyDescent="0.25">
      <c r="A200" s="13">
        <f t="shared" ref="A200:B200" si="123">A199+1</f>
        <v>186</v>
      </c>
      <c r="B200" s="44">
        <f t="shared" ca="1" si="123"/>
        <v>44244</v>
      </c>
      <c r="C200" s="76">
        <f t="shared" ca="1" si="63"/>
        <v>157.06356055315933</v>
      </c>
      <c r="D200" s="14">
        <f t="shared" ca="1" si="87"/>
        <v>-0.74983926697714764</v>
      </c>
      <c r="E200" s="14">
        <f t="shared" ca="1" si="88"/>
        <v>-22.936439446840666</v>
      </c>
      <c r="F200" s="67">
        <f t="shared" ca="1" si="99"/>
        <v>153.17499999999811</v>
      </c>
      <c r="G200" s="64">
        <f t="shared" ca="1" si="89"/>
        <v>-4</v>
      </c>
      <c r="H200" s="45">
        <f t="shared" ca="1" si="90"/>
        <v>19.631381585385721</v>
      </c>
    </row>
    <row r="201" spans="1:8" x14ac:dyDescent="0.25">
      <c r="A201" s="13">
        <f t="shared" ref="A201:B201" si="124">A200+1</f>
        <v>187</v>
      </c>
      <c r="B201" s="44">
        <f t="shared" ca="1" si="124"/>
        <v>44245</v>
      </c>
      <c r="C201" s="76">
        <f t="shared" ca="1" si="63"/>
        <v>156.98130993047533</v>
      </c>
      <c r="D201" s="14">
        <f t="shared" ca="1" si="87"/>
        <v>-8.2250622684000518E-2</v>
      </c>
      <c r="E201" s="14">
        <f t="shared" ca="1" si="88"/>
        <v>-23.018690069524666</v>
      </c>
      <c r="F201" s="67">
        <f t="shared" ca="1" si="99"/>
        <v>153.0299999999981</v>
      </c>
      <c r="G201" s="64">
        <f t="shared" ca="1" si="89"/>
        <v>-4</v>
      </c>
      <c r="H201" s="45">
        <f t="shared" ca="1" si="90"/>
        <v>19.621101076311188</v>
      </c>
    </row>
    <row r="202" spans="1:8" x14ac:dyDescent="0.25">
      <c r="A202" s="13">
        <f t="shared" ref="A202:B202" si="125">A201+1</f>
        <v>188</v>
      </c>
      <c r="B202" s="44">
        <f t="shared" ca="1" si="125"/>
        <v>44246</v>
      </c>
      <c r="C202" s="76">
        <f t="shared" ca="1" si="63"/>
        <v>156.31134949295222</v>
      </c>
      <c r="D202" s="14">
        <f t="shared" ca="1" si="87"/>
        <v>-0.66996043752311607</v>
      </c>
      <c r="E202" s="14">
        <f t="shared" ca="1" si="88"/>
        <v>-23.688650507047782</v>
      </c>
      <c r="F202" s="67">
        <f t="shared" ca="1" si="99"/>
        <v>152.88499999999809</v>
      </c>
      <c r="G202" s="64">
        <f t="shared" ca="1" si="89"/>
        <v>-4</v>
      </c>
      <c r="H202" s="45">
        <f t="shared" ca="1" si="90"/>
        <v>19.537362690718705</v>
      </c>
    </row>
    <row r="203" spans="1:8" x14ac:dyDescent="0.25">
      <c r="A203" s="13">
        <f t="shared" ref="A203:B203" si="126">A202+1</f>
        <v>189</v>
      </c>
      <c r="B203" s="44">
        <f t="shared" ca="1" si="126"/>
        <v>44247</v>
      </c>
      <c r="C203" s="76">
        <f t="shared" ca="1" si="63"/>
        <v>156.60284777231985</v>
      </c>
      <c r="D203" s="14">
        <f t="shared" ca="1" si="87"/>
        <v>0.29149827936763018</v>
      </c>
      <c r="E203" s="14">
        <f t="shared" ca="1" si="88"/>
        <v>-23.397152227680152</v>
      </c>
      <c r="F203" s="67">
        <f t="shared" ca="1" si="99"/>
        <v>152.73999999999808</v>
      </c>
      <c r="G203" s="64">
        <f t="shared" ca="1" si="89"/>
        <v>-4</v>
      </c>
      <c r="H203" s="45">
        <f t="shared" ca="1" si="90"/>
        <v>19.573797073930162</v>
      </c>
    </row>
    <row r="204" spans="1:8" x14ac:dyDescent="0.25">
      <c r="A204" s="13">
        <f t="shared" ref="A204:B204" si="127">A203+1</f>
        <v>190</v>
      </c>
      <c r="B204" s="44">
        <f t="shared" ca="1" si="127"/>
        <v>44248</v>
      </c>
      <c r="C204" s="76">
        <f t="shared" ca="1" si="63"/>
        <v>156.35262845993952</v>
      </c>
      <c r="D204" s="14">
        <f t="shared" ca="1" si="87"/>
        <v>-0.2502193123803238</v>
      </c>
      <c r="E204" s="14">
        <f t="shared" ca="1" si="88"/>
        <v>-23.647371540060476</v>
      </c>
      <c r="F204" s="67">
        <f t="shared" ca="1" si="99"/>
        <v>152.59499999999807</v>
      </c>
      <c r="G204" s="64">
        <f t="shared" ca="1" si="89"/>
        <v>-4</v>
      </c>
      <c r="H204" s="45">
        <f t="shared" ca="1" si="90"/>
        <v>19.542522150682078</v>
      </c>
    </row>
    <row r="205" spans="1:8" x14ac:dyDescent="0.25">
      <c r="A205" s="13">
        <f t="shared" ref="A205:B205" si="128">A204+1</f>
        <v>191</v>
      </c>
      <c r="B205" s="44">
        <f t="shared" ca="1" si="128"/>
        <v>44249</v>
      </c>
      <c r="C205" s="76">
        <f t="shared" ca="1" si="63"/>
        <v>155.50746624370586</v>
      </c>
      <c r="D205" s="14">
        <f t="shared" ca="1" si="87"/>
        <v>-0.8451622162336605</v>
      </c>
      <c r="E205" s="14">
        <f t="shared" ca="1" si="88"/>
        <v>-24.492533756294137</v>
      </c>
      <c r="F205" s="67">
        <f t="shared" ca="1" si="99"/>
        <v>152.44999999999806</v>
      </c>
      <c r="G205" s="64">
        <f t="shared" ca="1" si="89"/>
        <v>-4</v>
      </c>
      <c r="H205" s="45">
        <f t="shared" ca="1" si="90"/>
        <v>19.436885286790805</v>
      </c>
    </row>
    <row r="206" spans="1:8" x14ac:dyDescent="0.25">
      <c r="A206" s="13">
        <f t="shared" ref="A206:B206" si="129">A205+1</f>
        <v>192</v>
      </c>
      <c r="B206" s="44">
        <f t="shared" ca="1" si="129"/>
        <v>44250</v>
      </c>
      <c r="C206" s="76">
        <f t="shared" ca="1" si="63"/>
        <v>156.22047634661607</v>
      </c>
      <c r="D206" s="14">
        <f t="shared" ca="1" si="87"/>
        <v>0.71301010291020361</v>
      </c>
      <c r="E206" s="14">
        <f t="shared" ca="1" si="88"/>
        <v>-23.779523653383933</v>
      </c>
      <c r="F206" s="67">
        <f t="shared" ca="1" si="99"/>
        <v>152.30499999999805</v>
      </c>
      <c r="G206" s="64">
        <f t="shared" ca="1" si="89"/>
        <v>-4</v>
      </c>
      <c r="H206" s="45">
        <f t="shared" ca="1" si="90"/>
        <v>19.52600445202027</v>
      </c>
    </row>
    <row r="207" spans="1:8" x14ac:dyDescent="0.25">
      <c r="A207" s="13">
        <f t="shared" ref="A207:B207" si="130">A206+1</f>
        <v>193</v>
      </c>
      <c r="B207" s="44">
        <f t="shared" ca="1" si="130"/>
        <v>44251</v>
      </c>
      <c r="C207" s="76">
        <f t="shared" ca="1" si="63"/>
        <v>155.60654978570244</v>
      </c>
      <c r="D207" s="14">
        <f t="shared" ca="1" si="87"/>
        <v>-0.61392656091362596</v>
      </c>
      <c r="E207" s="14">
        <f t="shared" ca="1" si="88"/>
        <v>-24.393450214297559</v>
      </c>
      <c r="F207" s="67">
        <f t="shared" ca="1" si="99"/>
        <v>152.15999999999804</v>
      </c>
      <c r="G207" s="64">
        <f t="shared" ca="1" si="89"/>
        <v>-4</v>
      </c>
      <c r="H207" s="45">
        <f t="shared" ca="1" si="90"/>
        <v>19.4492697432167</v>
      </c>
    </row>
    <row r="208" spans="1:8" x14ac:dyDescent="0.25">
      <c r="A208" s="13">
        <f t="shared" ref="A208:B208" si="131">A207+1</f>
        <v>194</v>
      </c>
      <c r="B208" s="44">
        <f t="shared" ca="1" si="131"/>
        <v>44252</v>
      </c>
      <c r="C208" s="76">
        <f t="shared" ca="1" si="63"/>
        <v>156.04249337440558</v>
      </c>
      <c r="D208" s="14">
        <f t="shared" ca="1" si="87"/>
        <v>0.43594358870313954</v>
      </c>
      <c r="E208" s="14">
        <f t="shared" ca="1" si="88"/>
        <v>-23.957506625594419</v>
      </c>
      <c r="F208" s="67">
        <f t="shared" ref="F208:F214" ca="1" si="132">IF(F207&gt;F$5,F207+C$9,0)</f>
        <v>152.01499999999803</v>
      </c>
      <c r="G208" s="64">
        <f t="shared" ca="1" si="89"/>
        <v>-5</v>
      </c>
      <c r="H208" s="45">
        <f t="shared" ca="1" si="90"/>
        <v>19.503758352219275</v>
      </c>
    </row>
    <row r="209" spans="1:8" x14ac:dyDescent="0.25">
      <c r="A209" s="13">
        <f t="shared" ref="A209:B209" si="133">A208+1</f>
        <v>195</v>
      </c>
      <c r="B209" s="44">
        <f t="shared" ca="1" si="133"/>
        <v>44253</v>
      </c>
      <c r="C209" s="76">
        <f t="shared" ref="C209:C214" ca="1" si="134">C208+RAND()*2-1.15</f>
        <v>155.60251653400894</v>
      </c>
      <c r="D209" s="14">
        <f t="shared" ca="1" si="87"/>
        <v>-0.43997684039663909</v>
      </c>
      <c r="E209" s="14">
        <f t="shared" ca="1" si="88"/>
        <v>-24.397483465991058</v>
      </c>
      <c r="F209" s="67">
        <f t="shared" ca="1" si="132"/>
        <v>151.86999999999802</v>
      </c>
      <c r="G209" s="64">
        <f t="shared" ca="1" si="89"/>
        <v>-4</v>
      </c>
      <c r="H209" s="45">
        <f t="shared" ca="1" si="90"/>
        <v>19.448765626903874</v>
      </c>
    </row>
    <row r="210" spans="1:8" x14ac:dyDescent="0.25">
      <c r="A210" s="13">
        <f t="shared" ref="A210:B210" si="135">A209+1</f>
        <v>196</v>
      </c>
      <c r="B210" s="44">
        <f t="shared" ca="1" si="135"/>
        <v>44254</v>
      </c>
      <c r="C210" s="76">
        <f t="shared" ca="1" si="134"/>
        <v>155.62799460875593</v>
      </c>
      <c r="D210" s="14">
        <f t="shared" ca="1" si="87"/>
        <v>2.5478074746985158E-2</v>
      </c>
      <c r="E210" s="14">
        <f t="shared" ca="1" si="88"/>
        <v>-24.372005391244073</v>
      </c>
      <c r="F210" s="67">
        <f t="shared" ca="1" si="132"/>
        <v>151.724999999998</v>
      </c>
      <c r="G210" s="64">
        <f t="shared" ca="1" si="89"/>
        <v>-4</v>
      </c>
      <c r="H210" s="45">
        <f t="shared" ca="1" si="90"/>
        <v>19.451950132626639</v>
      </c>
    </row>
    <row r="211" spans="1:8" x14ac:dyDescent="0.25">
      <c r="A211" s="13">
        <f t="shared" ref="A211:B211" si="136">A210+1</f>
        <v>197</v>
      </c>
      <c r="B211" s="44">
        <f t="shared" ca="1" si="136"/>
        <v>44255</v>
      </c>
      <c r="C211" s="76">
        <f t="shared" ca="1" si="134"/>
        <v>156.08574049843807</v>
      </c>
      <c r="D211" s="14">
        <f t="shared" ca="1" si="87"/>
        <v>0.45774588968214402</v>
      </c>
      <c r="E211" s="14">
        <f t="shared" ca="1" si="88"/>
        <v>-23.914259501561929</v>
      </c>
      <c r="F211" s="67">
        <f t="shared" ca="1" si="132"/>
        <v>151.57999999999799</v>
      </c>
      <c r="G211" s="64">
        <f t="shared" ca="1" si="89"/>
        <v>-5</v>
      </c>
      <c r="H211" s="45">
        <f t="shared" ca="1" si="90"/>
        <v>19.509163812221342</v>
      </c>
    </row>
    <row r="212" spans="1:8" x14ac:dyDescent="0.25">
      <c r="A212" s="13">
        <f t="shared" ref="A212:B212" si="137">A211+1</f>
        <v>198</v>
      </c>
      <c r="B212" s="44">
        <f t="shared" ca="1" si="137"/>
        <v>44256</v>
      </c>
      <c r="C212" s="76">
        <f t="shared" ca="1" si="134"/>
        <v>156.14669351043443</v>
      </c>
      <c r="D212" s="14">
        <f t="shared" ca="1" si="87"/>
        <v>6.0953011996360829E-2</v>
      </c>
      <c r="E212" s="14">
        <f t="shared" ca="1" si="88"/>
        <v>-23.853306489565568</v>
      </c>
      <c r="F212" s="67">
        <f t="shared" ca="1" si="132"/>
        <v>151.43499999999798</v>
      </c>
      <c r="G212" s="64">
        <f t="shared" ca="1" si="89"/>
        <v>-5</v>
      </c>
      <c r="H212" s="45">
        <f t="shared" ca="1" si="90"/>
        <v>19.516782331966247</v>
      </c>
    </row>
    <row r="213" spans="1:8" x14ac:dyDescent="0.25">
      <c r="A213" s="13">
        <f t="shared" ref="A213:B213" si="138">A212+1</f>
        <v>199</v>
      </c>
      <c r="B213" s="44">
        <f t="shared" ca="1" si="138"/>
        <v>44257</v>
      </c>
      <c r="C213" s="76">
        <f t="shared" ca="1" si="134"/>
        <v>156.31705744282516</v>
      </c>
      <c r="D213" s="14">
        <f t="shared" ca="1" si="87"/>
        <v>0.17036393239072822</v>
      </c>
      <c r="E213" s="14">
        <f t="shared" ca="1" si="88"/>
        <v>-23.68294255717484</v>
      </c>
      <c r="F213" s="67">
        <f t="shared" ca="1" si="132"/>
        <v>151.28999999999797</v>
      </c>
      <c r="G213" s="64">
        <f t="shared" ca="1" si="89"/>
        <v>-6</v>
      </c>
      <c r="H213" s="45">
        <f t="shared" ca="1" si="90"/>
        <v>19.538076127633236</v>
      </c>
    </row>
    <row r="214" spans="1:8" x14ac:dyDescent="0.25">
      <c r="A214" s="13">
        <f t="shared" ref="A214:B214" si="139">A213+1</f>
        <v>200</v>
      </c>
      <c r="B214" s="44">
        <f t="shared" ca="1" si="139"/>
        <v>44258</v>
      </c>
      <c r="C214" s="76">
        <f t="shared" ca="1" si="134"/>
        <v>156.36076577868809</v>
      </c>
      <c r="D214" s="14">
        <f t="shared" ca="1" si="87"/>
        <v>4.370833586293088E-2</v>
      </c>
      <c r="E214" s="14">
        <f t="shared" ca="1" si="88"/>
        <v>-23.639234221311909</v>
      </c>
      <c r="F214" s="67">
        <f t="shared" ca="1" si="132"/>
        <v>151.14499999999796</v>
      </c>
      <c r="G214" s="64">
        <f t="shared" ca="1" si="89"/>
        <v>-6</v>
      </c>
      <c r="H214" s="45">
        <f t="shared" ca="1" si="90"/>
        <v>19.543539234522992</v>
      </c>
    </row>
  </sheetData>
  <conditionalFormatting sqref="C7">
    <cfRule type="cellIs" dxfId="18" priority="26" operator="lessThan">
      <formula>18.5</formula>
    </cfRule>
    <cfRule type="cellIs" dxfId="17" priority="27" operator="between">
      <formula>25</formula>
      <formula>18.5</formula>
    </cfRule>
    <cfRule type="cellIs" dxfId="16" priority="28" operator="between">
      <formula>25</formula>
      <formula>30</formula>
    </cfRule>
    <cfRule type="cellIs" dxfId="15" priority="29" operator="greaterThan">
      <formula>30</formula>
    </cfRule>
  </conditionalFormatting>
  <conditionalFormatting sqref="C15">
    <cfRule type="cellIs" dxfId="14" priority="23" operator="equal">
      <formula>0</formula>
    </cfRule>
  </conditionalFormatting>
  <conditionalFormatting sqref="F7">
    <cfRule type="cellIs" dxfId="13" priority="19" operator="lessThan">
      <formula>18.5</formula>
    </cfRule>
    <cfRule type="cellIs" dxfId="12" priority="20" operator="between">
      <formula>25</formula>
      <formula>18.5</formula>
    </cfRule>
    <cfRule type="cellIs" dxfId="11" priority="21" operator="between">
      <formula>25</formula>
      <formula>30</formula>
    </cfRule>
    <cfRule type="cellIs" dxfId="10" priority="22" operator="greaterThan">
      <formula>30</formula>
    </cfRule>
  </conditionalFormatting>
  <conditionalFormatting sqref="D15:E214">
    <cfRule type="cellIs" dxfId="9" priority="8" stopIfTrue="1" operator="equal">
      <formula>0</formula>
    </cfRule>
    <cfRule type="cellIs" dxfId="8" priority="9" stopIfTrue="1" operator="lessThan">
      <formula>0</formula>
    </cfRule>
    <cfRule type="cellIs" dxfId="7" priority="10" stopIfTrue="1" operator="greaterThan">
      <formula>0</formula>
    </cfRule>
  </conditionalFormatting>
  <conditionalFormatting sqref="D15:E214">
    <cfRule type="expression" dxfId="6" priority="7">
      <formula>IF($C15=0,1,0)</formula>
    </cfRule>
  </conditionalFormatting>
  <conditionalFormatting sqref="B15:B214">
    <cfRule type="cellIs" dxfId="5" priority="6" operator="equal">
      <formula>TODAY()</formula>
    </cfRule>
  </conditionalFormatting>
  <conditionalFormatting sqref="H15:H214">
    <cfRule type="cellIs" dxfId="4" priority="1" operator="equal">
      <formula>" "</formula>
    </cfRule>
    <cfRule type="cellIs" dxfId="3" priority="2" operator="between">
      <formula>18.5</formula>
      <formula>25</formula>
    </cfRule>
    <cfRule type="cellIs" dxfId="2" priority="3" operator="between">
      <formula>25</formula>
      <formula>30</formula>
    </cfRule>
    <cfRule type="cellIs" dxfId="1" priority="4" operator="lessThan">
      <formula>18.5</formula>
    </cfRule>
    <cfRule type="cellIs" dxfId="0" priority="5" operator="greaterThan">
      <formula>30</formula>
    </cfRule>
  </conditionalFormatting>
  <hyperlinks>
    <hyperlink ref="F1" r:id="rId1" xr:uid="{00000000-0004-0000-0200-000000000000}"/>
  </hyperlinks>
  <pageMargins left="0.7" right="0.7" top="0.75" bottom="0.75" header="0.3" footer="0.3"/>
  <pageSetup paperSize="9" scale="86" orientation="portrait" horizontalDpi="0" verticalDpi="0" r:id="rId2"/>
  <colBreaks count="1" manualBreakCount="1">
    <brk id="9" max="1048575" man="1"/>
  </col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Explanation</vt:lpstr>
      <vt:lpstr>Example</vt:lpstr>
      <vt:lpstr>Lbs table (USA) new</vt:lpstr>
      <vt:lpstr>Kg table (rest of the world)</vt:lpstr>
      <vt:lpstr>Usage Policy</vt:lpstr>
      <vt:lpstr>revisions</vt:lpstr>
      <vt:lpstr>Lbs table (USA) older version</vt:lpstr>
      <vt:lpstr>Example!Print_Area</vt:lpstr>
      <vt:lpstr>'Kg table (rest of the world)'!Print_Area</vt:lpstr>
      <vt:lpstr>'Lbs table (USA) new'!Print_Area</vt:lpstr>
      <vt:lpstr>'Lbs table (USA) older version'!Print_Area</vt:lpstr>
    </vt:vector>
  </TitlesOfParts>
  <Company>ExcelMadeEasy.com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Weight Tracking Chart template Excel</dc:subject>
  <dc:creator>ExcelMadeEasy</dc:creator>
  <dc:description>Weight Tracking Chart template Excel</dc:description>
  <cp:lastModifiedBy>Excel</cp:lastModifiedBy>
  <cp:lastPrinted>2015-06-09T16:43:17Z</cp:lastPrinted>
  <dcterms:created xsi:type="dcterms:W3CDTF">2014-11-20T16:05:44Z</dcterms:created>
  <dcterms:modified xsi:type="dcterms:W3CDTF">2020-08-16T08:10:30Z</dcterms:modified>
  <cp:category>Weight Tracking Chart template Excel</cp:category>
  <cp:contentStatus>v3</cp:contentStatus>
</cp:coreProperties>
</file>